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https://spo-global.kpmg.com/sites/EE-SAM_Eesti_Energia-Y-projektMKM/Shared Documents/Y - projekt MKM/Raport/2020_07_24 lõpparuande täiendused/"/>
    </mc:Choice>
  </mc:AlternateContent>
  <xr:revisionPtr revIDLastSave="131" documentId="13_ncr:1_{628F15E1-E62A-477F-853B-46BDBF417762}" xr6:coauthVersionLast="44" xr6:coauthVersionMax="45" xr10:uidLastSave="{A5E5FB46-4B18-46BF-91F2-28EE65769668}"/>
  <bookViews>
    <workbookView xWindow="-108" yWindow="-108" windowWidth="23256" windowHeight="12720" xr2:uid="{A9080575-E69F-48F0-821C-5D2467C78A22}"/>
  </bookViews>
  <sheets>
    <sheet name="3.3-Taxation 1" sheetId="2" r:id="rId1"/>
    <sheet name="3.3-Taxation 2" sheetId="44" r:id="rId2"/>
    <sheet name="3.3-Taxation 3" sheetId="49" r:id="rId3"/>
    <sheet name="3.3-Taxation 4" sheetId="47" r:id="rId4"/>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3" i="49" l="1"/>
  <c r="P14" i="49" s="1"/>
  <c r="O14" i="49" l="1"/>
  <c r="I14" i="49"/>
  <c r="M14" i="49"/>
  <c r="J14" i="49"/>
  <c r="N14" i="49"/>
  <c r="G14" i="49"/>
  <c r="K14" i="49"/>
  <c r="H14" i="49"/>
  <c r="L14" i="49"/>
  <c r="C13" i="49" l="1"/>
  <c r="G3" i="47" l="1"/>
  <c r="P14" i="47" s="1"/>
  <c r="I14" i="47" l="1"/>
  <c r="M14" i="47"/>
  <c r="J14" i="47"/>
  <c r="O14" i="47"/>
  <c r="N14" i="47"/>
  <c r="G14" i="47"/>
  <c r="K14" i="47"/>
  <c r="H14" i="47"/>
  <c r="L14" i="47"/>
  <c r="G3" i="44"/>
  <c r="C13" i="47" l="1"/>
  <c r="N14" i="44"/>
  <c r="P14" i="44"/>
  <c r="O14" i="44"/>
  <c r="L14" i="44"/>
  <c r="K14" i="44"/>
  <c r="H14" i="44"/>
  <c r="G14" i="44"/>
  <c r="I14" i="44"/>
  <c r="M14" i="44"/>
  <c r="J14" i="44"/>
  <c r="C13" i="44" l="1"/>
  <c r="G3" i="2" l="1"/>
  <c r="H14" i="2" l="1"/>
  <c r="I14" i="2"/>
  <c r="J14" i="2"/>
  <c r="K14" i="2"/>
  <c r="L14" i="2"/>
  <c r="M14" i="2"/>
  <c r="N14" i="2"/>
  <c r="O14" i="2"/>
  <c r="P14" i="2"/>
  <c r="G14" i="2"/>
  <c r="C13" i="2" s="1"/>
</calcChain>
</file>

<file path=xl/sharedStrings.xml><?xml version="1.0" encoding="utf-8"?>
<sst xmlns="http://schemas.openxmlformats.org/spreadsheetml/2006/main" count="216" uniqueCount="89">
  <si>
    <t>References to points in Annex III of GOV</t>
  </si>
  <si>
    <t>3.3) Information on taxation measures</t>
  </si>
  <si>
    <t>[Duplicate this tab if there are several taxation measures to notify. / Delete this tab if no taxation measure is planned for 2021-2030]</t>
  </si>
  <si>
    <t>3.3.a) to 3.3.e)</t>
  </si>
  <si>
    <t>General information</t>
  </si>
  <si>
    <t>GWh to ktoe</t>
  </si>
  <si>
    <t>Name of the policy measure</t>
  </si>
  <si>
    <t xml:space="preserve">Energy taxes (excise duty and VAT) on the following:
- Electricity
- Heat
- Natural gas
- Gasoline
- Diesel
- Specially marked diesel
- Firewood
- Wood residue </t>
  </si>
  <si>
    <t>3.3.a)</t>
  </si>
  <si>
    <r>
      <t>Short description of the taxation measure</t>
    </r>
    <r>
      <rPr>
        <sz val="11"/>
        <rFont val="Calibri"/>
        <family val="2"/>
        <scheme val="minor"/>
      </rPr>
      <t xml:space="preserve"> (including its objectives)</t>
    </r>
  </si>
  <si>
    <t>Excise duty and VAT are recognised as consumption taxes levied on certain groups of goods. Since excise duty and VAT are, by their nature, consumption taxes, the tax burden of imposing that tax is passed on to the final consumer, who pays the excise duty and/or VAT included in the price when he/she purchases a product (in this case electricity or certain fuels). Because of the excise tax and/or VAT's effect on prices, it influence the behaviour of final consumers towards an increased use of energy-efficient technologies and/or more economical use of the resource.</t>
  </si>
  <si>
    <t>3.3.b)</t>
  </si>
  <si>
    <r>
      <t>Duration of taxation measure</t>
    </r>
    <r>
      <rPr>
        <sz val="11"/>
        <rFont val="Calibri"/>
        <family val="2"/>
        <scheme val="minor"/>
      </rPr>
      <t xml:space="preserve"> (point 5(iv) of Annex V)</t>
    </r>
  </si>
  <si>
    <t xml:space="preserve">Excise duty for electricity and certain fuels is set out in the Excise Duty Act, which has been in force since 01.01.2008 and there has been no indication for it to be scrapped. 
The VAT for electricity and certain fuels is set out in the Value-Added Tax Act, which has been in force since 10.12.2003 and there has been no indication for it to be scrapped. 
As there have been no indication for either Act to be scrapped it is considered appropriate to assume that they will continue for the foreseeable future. </t>
  </si>
  <si>
    <t>3.3.c)</t>
  </si>
  <si>
    <r>
      <t xml:space="preserve">Implementing public authority </t>
    </r>
    <r>
      <rPr>
        <sz val="11"/>
        <rFont val="Calibri"/>
        <family val="2"/>
        <scheme val="minor"/>
      </rPr>
      <t>(point 5(ii) of Annex V)</t>
    </r>
  </si>
  <si>
    <t>Republic of Estonia Tax and Customs Board</t>
  </si>
  <si>
    <t>3.3.e)</t>
  </si>
  <si>
    <r>
      <t>Target sectors and segment of taxpayers</t>
    </r>
    <r>
      <rPr>
        <sz val="11"/>
        <rFont val="Calibri"/>
        <family val="2"/>
        <scheme val="minor"/>
      </rPr>
      <t xml:space="preserve"> (point 5(i) of Annex V)</t>
    </r>
  </si>
  <si>
    <t xml:space="preserve">Excise duty and VAT on electricity and certain fuels is paid by all final consumers of the respective resources. As such it applies to both households and non-households and is sector agnostic (includes all sectors which use the resource). The only exception is specially marked fuel the use of which is only allowed within the agricultural and fishing industries. </t>
  </si>
  <si>
    <r>
      <t xml:space="preserve">Source(s) of information </t>
    </r>
    <r>
      <rPr>
        <sz val="11"/>
        <rFont val="Calibri"/>
        <family val="2"/>
        <scheme val="minor"/>
      </rPr>
      <t>(including the reference of the related law or other legal text(s))</t>
    </r>
  </si>
  <si>
    <t xml:space="preserve">The Alcohol, Tobacco, Fuel and Electricity Excise Duty Act (RT I 2007, 45, 319) is the main legal document in Estonia setting out the key principles relating to the excise duty on electricity and certain fuels. 
The Value-Added Tax Act (RT I 2003, 82, 554) is the main legal document in Estonia setting out the key principles relating to VAT on electricity and certain fuels. </t>
  </si>
  <si>
    <t>3.3.d)</t>
  </si>
  <si>
    <t>Expected savings for 2021-2030 (point 5(iii) of Annex V)</t>
  </si>
  <si>
    <t>Expected cumulative end-use energy savings</t>
  </si>
  <si>
    <t>ktoe</t>
  </si>
  <si>
    <r>
      <t>(</t>
    </r>
    <r>
      <rPr>
        <i/>
        <sz val="11"/>
        <color theme="1"/>
        <rFont val="Calibri"/>
        <family val="2"/>
        <scheme val="minor"/>
      </rPr>
      <t>in case of changes over time</t>
    </r>
    <r>
      <rPr>
        <sz val="11"/>
        <color theme="1"/>
        <rFont val="Calibri"/>
        <family val="2"/>
        <charset val="186"/>
        <scheme val="minor"/>
      </rPr>
      <t>)</t>
    </r>
  </si>
  <si>
    <t>Expected annual end-use energy savings</t>
  </si>
  <si>
    <t>Please see the table opposite for expected annual savings.</t>
  </si>
  <si>
    <t>ktoe/year</t>
  </si>
  <si>
    <t>Expected new annual end-use energy savings (in ktoe/y)</t>
  </si>
  <si>
    <t>Useful information</t>
  </si>
  <si>
    <r>
      <t xml:space="preserve">Complementary explanations </t>
    </r>
    <r>
      <rPr>
        <sz val="11"/>
        <rFont val="Calibri"/>
        <family val="2"/>
        <scheme val="minor"/>
      </rPr>
      <t>(when relevant)</t>
    </r>
  </si>
  <si>
    <t>N/A</t>
  </si>
  <si>
    <t>Expected new annual end-use energy savings (in GWh/y)</t>
  </si>
  <si>
    <t>3.3.f)</t>
  </si>
  <si>
    <t>Calculation methodology (information requirements set in points (4) and 5(v) of Annex V)</t>
  </si>
  <si>
    <t>Calculation method(s) used</t>
  </si>
  <si>
    <t xml:space="preserve">The savings calculations have been performed according to the formula as set out in Appendix IV of the "European Commissions recommendations on transposing the energy savings obligations under the Energy Efficiency Directive". 
The savings as per the formula arise from Estonia's higher taxation levels of excise duty and/or VAT applicable on electricity and certain fuels compared to the minimum levels set by the EU for those same resources. </t>
  </si>
  <si>
    <r>
      <t xml:space="preserve">Approach to calculating savings </t>
    </r>
    <r>
      <rPr>
        <sz val="11"/>
        <rFont val="Calibri"/>
        <family val="2"/>
        <scheme val="minor"/>
      </rPr>
      <t>(point (4)(a) of Annex V)</t>
    </r>
  </si>
  <si>
    <t xml:space="preserve">As per the methodology detailed above the savings have been calculated using the following approach:
 - Step 1: Calculating the difference between the applicable energy taxation rate in Estonia (excise tax, VAT or both depending on the resource under consideration) and the EU minimum taxation level for the resource under consideration. If during the period under consideration the Estonian electricity excise tax and/ or VAT is above the EU minimum level savings are identified. 
 - Step 2: The observed consumption of the resource under consideration for each specific year under review is multiplied by the price delta (takes into account the price elasticity of consumption of the resource and the difference in price between the Estonian taxation level and minimum EU level). As a result of the multiplication one can establish the consumption level of the resource under consideration if the EU minimum rates had been applicable in Estonia. 
 - Step 3: This consumption is then compared to the normal consumption under the Estonian tax regime, and the difference between the two are the energy savings achieved through Estonia implementing higher taxes on energy consumption (compared to the EU minimum). </t>
  </si>
  <si>
    <r>
      <t xml:space="preserve">Elasticities (short-term) </t>
    </r>
    <r>
      <rPr>
        <sz val="11"/>
        <rFont val="Calibri"/>
        <family val="2"/>
        <scheme val="minor"/>
      </rPr>
      <t>(point (4)(b) of Annex V)</t>
    </r>
  </si>
  <si>
    <r>
      <t xml:space="preserve">The following short term elasticities had been used:
- Electricity -0.11 (Source: Sweden’s Integrated National Energy and Climate Plan (January 2020))
- Heat -0.28 (Source: KPMG (2020) - </t>
    </r>
    <r>
      <rPr>
        <i/>
        <sz val="11"/>
        <rFont val="Calibri"/>
        <family val="2"/>
        <charset val="186"/>
        <scheme val="minor"/>
      </rPr>
      <t>Development of calculation methodologies for financial measures suitable for fulfilling the national energy savings obligation and assessment of energy saving potential</t>
    </r>
    <r>
      <rPr>
        <sz val="11"/>
        <rFont val="Calibri"/>
        <family val="2"/>
        <scheme val="minor"/>
      </rPr>
      <t xml:space="preserve">)
- Natural gas -0.26 (Xavier Labandeira et al. </t>
    </r>
    <r>
      <rPr>
        <i/>
        <sz val="11"/>
        <rFont val="Calibri"/>
        <family val="2"/>
        <charset val="186"/>
        <scheme val="minor"/>
      </rPr>
      <t>A meta-analysis on the price elasticity of energy demand</t>
    </r>
    <r>
      <rPr>
        <sz val="11"/>
        <rFont val="Calibri"/>
        <family val="2"/>
        <scheme val="minor"/>
      </rPr>
      <t xml:space="preserve">. Energy Policy 102 (2017))
- Gasoline -0.20 (Source: PWC (2019) - </t>
    </r>
    <r>
      <rPr>
        <i/>
        <sz val="11"/>
        <rFont val="Calibri"/>
        <family val="2"/>
        <charset val="186"/>
        <scheme val="minor"/>
      </rPr>
      <t>Risks, opportunities and impact of excise policy on the economic environment in the conditions of cross-border trade</t>
    </r>
    <r>
      <rPr>
        <sz val="11"/>
        <rFont val="Calibri"/>
        <family val="2"/>
        <scheme val="minor"/>
      </rPr>
      <t xml:space="preserve">)
- Diesel -0.13 (Source: PWC (2019) - </t>
    </r>
    <r>
      <rPr>
        <i/>
        <sz val="11"/>
        <rFont val="Calibri"/>
        <family val="2"/>
        <charset val="186"/>
        <scheme val="minor"/>
      </rPr>
      <t>Risks, opportunities and impact of excise policy on the economic environment in the conditions of cross-border trade</t>
    </r>
    <r>
      <rPr>
        <sz val="11"/>
        <rFont val="Calibri"/>
        <family val="2"/>
        <scheme val="minor"/>
      </rPr>
      <t xml:space="preserve">)
- Specially marked diesel -0.13 (equalised to diesel)
- Firewood -0.26 (Bengt Hillring. </t>
    </r>
    <r>
      <rPr>
        <i/>
        <sz val="11"/>
        <rFont val="Calibri"/>
        <family val="2"/>
        <charset val="186"/>
        <scheme val="minor"/>
      </rPr>
      <t>Price formation on the Swedish woodfuel market</t>
    </r>
    <r>
      <rPr>
        <sz val="11"/>
        <rFont val="Calibri"/>
        <family val="2"/>
        <scheme val="minor"/>
      </rPr>
      <t xml:space="preserve">. Biomass and Bioenergy 17)
- Wood residue -0.26 (equalised to firewood)
A number of approaches were used to establish the elasticities to be used as part of calculating the energy savings. Firstly, where possible country specific elasticities for Estonia had been used if these had been calculated by recognised institutions and/or organisations. 
If for a specific resource/s there had been no Estonia specific elasticity calculated then we would analyse if a neighbouring country similar to Estonia has established an elasticity for the resource in question. For example for electricity as there had been no Estonia specific elasticity calculated we had used the electricity price elasticity used by Sweden for its energy savings reporting (Sweden's Integrated National Energy and Climate Plan, 2020). The Swedish elasticity was calculated through performing extensive econometric modelling and was performed recently (2019). Sweden is also a close neighbour of Estonia. Therefore given that the rate was derived using best practice calculation standards and Sweden's proximity to Estonia it was considered an acceptable rate to use. 
Lastly, if for a resource there was no Estonia specific elasticity nor one calculated by a neighbouring country with similar conditions, then the elasticity was derived using research papers and/or analysis conducted by reputable academic institutions or private consulting firms. </t>
    </r>
  </si>
  <si>
    <r>
      <t>Elasticities (long-term)</t>
    </r>
    <r>
      <rPr>
        <sz val="11"/>
        <rFont val="Calibri"/>
        <family val="2"/>
        <scheme val="minor"/>
      </rPr>
      <t xml:space="preserve"> (point (4)(b) of Annex V)</t>
    </r>
  </si>
  <si>
    <r>
      <t xml:space="preserve">How lifetimes are addressed in savings calculations </t>
    </r>
    <r>
      <rPr>
        <sz val="11"/>
        <rFont val="Calibri"/>
        <family val="2"/>
        <scheme val="minor"/>
      </rPr>
      <t>(point 2(e) of Annex V)</t>
    </r>
  </si>
  <si>
    <t xml:space="preserve">Even though taxation instruments last for long periods of time (decades) from an energy savings perspective one can consider them as short term measures, with the tax seemingly starting at the beginning of the year and finishing at the end of the year, with the process repeated as long as the tax is applicable (and fulfils the requirement of being above the EU minimum applicable rate). As such the impact of the tax in question is calculated separately for each specific year of the period under consideration (in this case 2021-2030) and the savings achieved are considered to be new for each year. </t>
  </si>
  <si>
    <r>
      <t>How is double counting with other policy measure(s) avoided?</t>
    </r>
    <r>
      <rPr>
        <sz val="11"/>
        <rFont val="Calibri"/>
        <family val="2"/>
        <scheme val="minor"/>
      </rPr>
      <t xml:space="preserve"> (point (4)(c) of Annex V)</t>
    </r>
  </si>
  <si>
    <t xml:space="preserve">Given that there are no other measures used to generate savings which come about through impacting the price of electricity and certain fuels it is considered that the savings achieved are not double counted. </t>
  </si>
  <si>
    <t>Independance from the implementing public authority</t>
  </si>
  <si>
    <t xml:space="preserve">The savings calculations are performed by the Ministry of Economic Affairs and Communications of Estonia, with the required data derived from reputable statistical sources such as Eurostat and the Estonian National Statistical Agency (Statistikaamet). Even though some additional data may be sought from the implementing authority (The Estonian Tax and Customs Board) that is mostly for review purposes. As such it is believed that there are no issues regarding independence. </t>
  </si>
  <si>
    <t>Complementary explanations and source(s) of information</t>
  </si>
  <si>
    <t xml:space="preserve">Complementary information:
It is also worth pointing out that the energy savings analysis did not consider the impact of VAT on non-household consumption of electricity and certain fuels. This is because most non-household consumers are VAT registered and are allowed to set-off input and output VAT. Given that non-household consumers can take advantage of VAT registration the impact on energy consumption is not as clear cut and therefore it has not been considered under the energy savings calculations. 
Sources of Information: 
Estonian National Statistics Agency (Statistikaamet) tables KE024, KE023E, KE08 ja TEN00118 (for consumption and price information)
IEA Prices and Taxes quarterly report (for price information)
Republic of Estonia Tax and Customs Board (for applicable Estonian excise duty and VAT rates)
Sources for all elasticities used have been provided under an earlier point
Directives 2003/96/EC ja 2006/112/EC (for the European Union minimum taxation levels) </t>
  </si>
  <si>
    <t>Time-based heavy goods vehicle road toll</t>
  </si>
  <si>
    <t>From 01.01.2018 a time based heavy goods vehicle road toll has been collected from trucks above a permitted total weight of 3500kg. For  trucks above 3500kg, but below 12000 the toll is only dependant upon the time to be spent on Estonian roads. However, for trucks above 12000kg in addition to the time spent the toll takes into account the number of axels and the exhaust gas class (EURO classification) of the truck. Because of its effect on prices, the toll influences the behaviour of final consumers in the transportation sector (trucks) towards an increased use of energy-efficient technologies, reduced mileage and substitution effects in favour of other modes of transport.</t>
  </si>
  <si>
    <t xml:space="preserve">The time-based heavy goods vehicle road toll is set out in the Traffic Act, and has been in force since 01.01.2018. There have been no indications for it to be scrapped and therefore it is considered appropriate to assume that it will continue for the foreseeable future. </t>
  </si>
  <si>
    <t xml:space="preserve">Republic of Estonia Tax and Customs Board </t>
  </si>
  <si>
    <t xml:space="preserve">The time-based heavy goods vehicle road toll is a specific measure targeting final consumers within the transportation sector (specifically trucks). </t>
  </si>
  <si>
    <t xml:space="preserve">The Traffic Act (RT I 2010, 44, 261) passed on 17.06.2010, is the main legal document in Estonia setting out the key principles relating to transportation. 
On 20.12.2017 the Traffic Act was amended to include in Chapter 12 the guiding principles and rates for implementing a road toll for  heavy goods vehicles in Estonia. </t>
  </si>
  <si>
    <r>
      <t>The savings calculations have been performed according to the formula as set out in the KPMG (2020) report (</t>
    </r>
    <r>
      <rPr>
        <i/>
        <sz val="11"/>
        <rFont val="Calibri"/>
        <family val="2"/>
        <charset val="186"/>
        <scheme val="minor"/>
      </rPr>
      <t>Development of calculation methodologies for financial measures suitable for fulfilling the national energy savings obligation and assessment of energy saving potential</t>
    </r>
    <r>
      <rPr>
        <sz val="11"/>
        <rFont val="Calibri"/>
        <family val="2"/>
        <scheme val="minor"/>
      </rPr>
      <t>) and detailed below: 
The savings as per the formula arise from Estonia's implementation of the road toll on heavy goods vehicles, which increases the running costs of the vehicles for which the toll applies and induces a change in behaviour towards an increased use of energy-efficient technologies, reduced mileage and substitution effects in favour of other modes of transport.</t>
    </r>
  </si>
  <si>
    <t xml:space="preserve">As per the methodology detailed above the savings have been calculated using the following approach:
 - Step 1: Identifying the impact of the road toll on heavy goods vehicle running costs.
 - Step 2: Multiplying the impact by the appropriate elasticity. 
 - Step 3: Estimating the total distance (km) liable for the toll each year. 
 - Step 4: The distance is then multiplied by the answer from Step 2 to give an estimate of the distance that has been avoided from implementing the road toll in Estonia. 
 - Step 5: The avoided distance is then multiplied by the average fuel consumption of heavy goods vehicles to provide the amount of fuel that has been saved.
 - Step 6: The respective fuel saving is then multiplied by the energy value of that specific fuel source to provide the energy saving achieved from implementing the road toll. </t>
  </si>
  <si>
    <r>
      <t>An elasticity of -0.60 was used for this measure. Given that the tax has been in force for only a very short period it was not possible to define a precise elasticity for Estonia that is methodologically strong and can be relied upon. Therefore, a reputable equivalent was identified through the use of research papers and/or analysis conducted by reputable academic institutions or private consulting firms. Specifically in the case of the road toll we had used the data as detailed in the following study prepared by CE Delta:</t>
    </r>
    <r>
      <rPr>
        <i/>
        <sz val="11"/>
        <rFont val="Calibri"/>
        <family val="2"/>
        <charset val="186"/>
        <scheme val="minor"/>
      </rPr>
      <t xml:space="preserve"> Price sensitivity of European road freight transport – towards a better understanding of existing results</t>
    </r>
    <r>
      <rPr>
        <sz val="11"/>
        <rFont val="Calibri"/>
        <family val="2"/>
        <scheme val="minor"/>
      </rPr>
      <t>.</t>
    </r>
  </si>
  <si>
    <t xml:space="preserve">Even though taxation instruments last for long periods of time (decades) from an energy savings perspective one can consider them as short term measures, with the tax seemingly starting at the beginning of the year and finishing at the end of the year, with the process repeated as long as the tax is applicable. As such the impact of the road toll is calculated separately for each specific year of the period under consideration (in this case 2021-2030) and the savings achieved are considered to be new for each year. </t>
  </si>
  <si>
    <t xml:space="preserve">Given that there are no other direct measures used to generate savings which come about through impacting the behaviour of heavy goods vehicle users it is considered that the savings achieved are not double counted. </t>
  </si>
  <si>
    <t xml:space="preserve">The savings calculations are performed by the Ministry of Economic Affairs and Communications of Estonia, with most of the required data coming from the Republic of Estonia Road Administration and other reputable sources such as the Estonian National Statistical Agency and private sector manufacturers. All of the aforementioned are independent from the implementing authority (Republic of Estonia Tax and Customs Board). Even though some additional data (toll rates) is sought from the implementing authority (The Estonian Tax and Customs Board) these are prescribed by law and the implementing authority cannot influence or change these. </t>
  </si>
  <si>
    <t>Complementary information:
It is also worth pointing out that the energy savings analysis did not consider the impact of the road toll on heavy goods vehicles above 3500kg and below 12000kg. That is because the road toll for these vehicles does not take into account the environmental impact of these and is purely based on the time spent on the road. On the other hand for heavy goods vehicles above 12000kg the road toll is based on time, axels and EURO class. As such from an energy savings perspective only the impact of the road toll on vehicles above 12000 kg had been analysed. 
Sources of Information: 
Republic of Estonia Road Administration (for number of heavy goods vehicles and the distance travelled by the vehicles)
Ministry of Economic Affairs and Communications: Transportation Department with support from Republic of Estonia Road Administration (information on heavy goods vehicle energy and total fuel consumption)
Private sector heavy goods vehicle manufacturer (Scania, for information on average fuel consumption of different heavy goods vehicle classes)
Estonian National Statistics Agency  (for information on key financial data of the freight transportation sector)
Republic of Estonia Tax and Customs Board (for applicable Estonian road toll rates)
Sources for the elasticity used has been provided under an earlier point</t>
  </si>
  <si>
    <t>Greenhouse gas emission (CO2) based vehicle registration tax</t>
  </si>
  <si>
    <t xml:space="preserve">The greenhouse gas emission (CO2) based vehicle registration tax will be set out in the Traffic Act, and will be in force from XX.XX.20XX. Once the tax is set up it is envisaged to form part of the long term transportation tax system and therefore to continue for the remainder of the relevant review period and thereafter. </t>
  </si>
  <si>
    <t xml:space="preserve">The greenhouse gas emission (CO2) based vehicle registration tax is a specific measure targeting final consumers within the transportation sector (specifically owners of personal vehicles). </t>
  </si>
  <si>
    <t xml:space="preserve">The Traffic Act (RT I 2010, 44, 261) passed on 17.06.2010, is the main legal document in Estonia setting out the key principles relating to transportation. 
On XX.XX.20XX the Traffic Act was amended to include in Chapter XX the guiding principles and rates for implementing a greenhouse gas emission (CO2) based vehicle registration tax in Estonia. </t>
  </si>
  <si>
    <t xml:space="preserve">Even though taxation instruments last for long periods of time (decades) from an energy savings perspective one can consider them as short term measures, with the tax seemingly starting at the beginning of the year and finishing at the end of the year, with the process repeated as long as the tax is applicable. As such the impact of the greenhouse gas emission (CO2) based vehicle registration tax is calculated separately for each specific year of the period under consideration and the savings achieved are considered to be new for each year. </t>
  </si>
  <si>
    <t xml:space="preserve">The planned tax will be applicable to all vehicles (both new and used) that are being registered for the first time in Estonia. The tax paid will depend on the price of the vehicles and its emission levels with the tax rate differing depending on the emission banding that the vehicle falls into. If the vehicles emission levels are not available then the tax rate will be dependant upon the vehicles weight or its motor capacity. The following emission classes have been established:
Class A - below 120 g/km
Class B - 121- 140 g/km
Class C - 141- 155 g/km
Class D - 156- 170 g/km
Class E - 171- 190 g/km
Class F - 191- 225 g/km
Class G - Above 225 g/km
Initially it is proposed that vehicles in the Class A band will be exempt from the tax to promote the pick up of vehicles in that particular class and enhance the decommissioning of more polluting vehicles. </t>
  </si>
  <si>
    <t xml:space="preserve">The savings have been calculated based on a twofold effect:
1. It was estimated that through implementing the tax it will increase the cost of the vehicle being purchased as such some people will be discouraged or reconsider purchasing the vehicle and move to a different transportation mode. This impact was calculated by taking into account the cost increase that comes about from implementing the tax and the elasticity between purchase price and peoples willingness to purchase a vehicle. 
2. The second effect takes into account the long term impact of the vehicle registration tax. Specifically, if not discouraging people from purchasing vehicles it will affect the decision of which vehicle to purchase incentivising to choose a car with fewer emissions. As the number of cars with fewer emission increases (and opposite cars with higher emissions are decommissioned) the overall Estonian car park changes to become more energy efficient and as such additional energy savings are created. </t>
  </si>
  <si>
    <t xml:space="preserve">A detailed explanation of the calculation approach and methodology can be found in the KPMG (2020) report (Development of calculation methodologies for financial measures suitable for fulfilling the national energy savings obligation and assessment of the energy saving potential). In summary the approach used was as follows: 
 - Step 1: Identifying the number of cars to be impacted by the tax according to the relevant emission bandings 
 - Step 2: Setting out the key assumptions such as tax rates, average vehicle purchase prices and elasticity
 - Step 3: Estimating the impact on vehicle prices that the registration tax will have.
 - Step 4: Multiplying the impact by the appropriate elasticity to estimate the number of cars that will not be purchased due to the tax. 
 - Step 5: Estimating the total distance (km) that the cars that had not been purchased would have travelled. 
 - Step 6: The avoided distance is then multiplied by the average fuel consumption of light vehicles to provide the amount of fuel that has been saved.
 - Step 7: The respective fuel saving is then multiplied by the energy value of that specific fuel source to provide the energy saving achieved from implementing the registration tax. 
 - Step 8: In addition to calculate the long term impact of the registration tax an estimation was made on how the tax may impact the make-up of vehicles registered for the first time according to their emission banding by using the changes observed in Ireland from 2010-2018. The specific period was used as during the analysis it was established that the division according to emission bandings of vehicles registered for the first time in Estonia are on a similar level to what they were in Ireland in 2010. 
 - Step 9: Once it was estimated how the division within emission bandings of vehicles registered for the first time would change in Estonia over the observed period then using the average distance travelled by light vehicles an estimate of the total emissions produced by these vehicles each year were developed. 
 - Step 10: Taking into account the total emissions and the fuel types used by the vehicles an estimate was made of their energy use. As the emissions decrease year-on-year due to the proportion of less polluting vehicles increasing then the energy use also decreases and as such savings are created. </t>
  </si>
  <si>
    <r>
      <t xml:space="preserve">An elasticity of -0.218 was used for this measure. Given that the tax is not yet in force it was not possible to define a precise elasticity for Estonia that is methodologically strong and can be relied upon. Therefore, a reputable equivalent was identified through the use of research papers and/or analysis conducted by reputable academic institutions or private consulting firms. Specifically in the case of the registration tax we had used the data as detailed in the following international study prepared for the European Commission - DG Taxation and Customs Union: </t>
    </r>
    <r>
      <rPr>
        <i/>
        <sz val="11"/>
        <rFont val="Calibri"/>
        <family val="2"/>
        <charset val="186"/>
        <scheme val="minor"/>
      </rPr>
      <t>Study on vehicle taxation in the Member States of the European Union.</t>
    </r>
  </si>
  <si>
    <t xml:space="preserve">Given that there are no other taxes or alternative measures used to generate savings which come about through impacting individuals registering their personal vehicles for the first time it is considered that the savings achieved are not double counted. </t>
  </si>
  <si>
    <t xml:space="preserve">The savings calculations are performed by the Ministry of Economic Affairs and Communications of Estonia, with most of the required data coming from the Republic of Estonia Road Administration and other reputable sources such as the Estonian National Statistical Agency, EU member state statistical agencies as well as academic and private institutions. All of the aforementioned are independent from the implementing authority (Republic of Estonia Tax and Customs Board). Even though some additional data (tax rates) may be sought from the implementing authority (The Estonian Tax and Customs Board) these are prescribed by law and the implementing authority cannot influence or change these. </t>
  </si>
  <si>
    <t>Greenhouse gas emission (CO2) based annual vehicle tax</t>
  </si>
  <si>
    <t xml:space="preserve">The planned tax will be applicable to all vehicles (both new and used) that are registered in Estonia, with the tax being paid annually. The tax paid will depend on the vehicles emission levels with the tax rate differing depending on the emission banding that the vehicle falls into. If the vehicles emission levels are not available then the tax rate will be dependant upon the vehicles weight or its motor capacity. The following emission classes have been established:
Class A - below 120 g/km
Class B - 121- 140 g/km
Class C - 141- 155 g/km
Class D - 156- 170 g/km
Class E - 171- 190 g/km
Class F - 191- 225 g/km
Class G - Above 225 g/km
Initially it is proposed that vehicles in the Class A band will be exempt from the tax to promote the pick up of vehicles in that particular class and enhance the decommissioning of more polluting vehicles. </t>
  </si>
  <si>
    <t xml:space="preserve">The greenhouse gas emission (CO2) based annual vehicle tax will be set out in the Traffic Act, and will be in force from XX.XX.20XX. Once the tax is set up it is envisaged to form part of the long term transportation tax system and therefore to continue for the remainder of the relevant review period and thereafter. </t>
  </si>
  <si>
    <t xml:space="preserve">The greenhouse gas emission (CO2) based annual vehicle tax is a specific measure targeting final consumers within the transportation sector (specifically owners of personal vehicles). </t>
  </si>
  <si>
    <t xml:space="preserve">The Traffic Act (RT I 2010, 44, 261) passed on 17.06.2010, is the main legal document in Estonia setting out the key principles relating to transportation. 
On XX.XX.20XX the Traffic Act was amended to include in Chapter XX the guiding principles and rates for implementing a greenhouse gas emission (CO2) based annual vehicle tax in Estonia. </t>
  </si>
  <si>
    <t>The method for calculating the savings was as follows:
It was estimated that through implementing the tax it will increase the running costs of vehicles and as such some people will consider decommissioning their vehicles and moving to a different transportation mode. This impact was calculated by taking into account the increase in vehicle running costs that comes about from implementing the tax and the elasticity between running costs and peoples willingness to own a car.</t>
  </si>
  <si>
    <t xml:space="preserve">A detailed explanation of the calculation approach and methodology can be found in the KPMG (2020) report (Development of calculation methodologies for financial measures suitable for fulfilling the national energy savings obligation and assessment of the energy saving potential). In summary the approach used was as follows: 
 - Step 1: Identifying the number of cars to be impacted by the tax according to the relevant emission bandings 
 - Step 2: Setting out the key assumptions such as tax rates, vehicle running costs, distance travelled, fuel consumption and elasticity
 - Step 3: Estimating the impact on vehicle running costs that the annual vehicle tax will have.
 - Step 4: Multiplying the impact by the appropriate elasticity to estimate the number of cars that will be decommissioned due to the tax. 
 - Step 5: Estimating the total distance (km) that the cars that had been decommissioned would have travelled. 
 - Step 6: The avoided distance is then multiplied by the average fuel consumption of light vehicles to provide the amount of fuel that has been saved.
 - Step 7: The respective fuel saving is then multiplied by the energy value of that specific fuel source to provide the energy saving achieved from implementing the annual vehicle tax. </t>
  </si>
  <si>
    <r>
      <t xml:space="preserve">An elasticity of -0.065 was used for this measure. Given that the tax is not yet in force it was not possible to define a precise elasticity for Estonia that is methodologically strong and can be relied upon. Therefore, a reputable equivalent was identified through the use of research papers and/or analysis conducted by reputable academic institutions or private consulting firms. Specifically in the case of the annual vehicle tax we had used the data as detailed in the following international study prepared for the European Commission - DG Taxation and Customs Union: </t>
    </r>
    <r>
      <rPr>
        <i/>
        <sz val="11"/>
        <rFont val="Calibri"/>
        <family val="2"/>
        <charset val="186"/>
        <scheme val="minor"/>
      </rPr>
      <t>Study on vehicle taxation in the Member States of the European Union.</t>
    </r>
  </si>
  <si>
    <t xml:space="preserve">Even though taxation instruments last for long periods of time (decades) from an energy savings perspective one can consider them as short term measures, with the tax seemingly starting at the beginning of the year and finishing at the end of the year, with the process repeated as long as the tax is applicable. As such the impact of the greenhouse gas emission (CO2) based annual vehicle tax is calculated separately for each specific year of the period under consideration and the savings achieved are considered to be new for each year. </t>
  </si>
  <si>
    <t xml:space="preserve">Given that there are no other taxes or alternative measures used to generate savings which come about through impacting private car ownership it is considered that the savings achieved are not double counted. </t>
  </si>
  <si>
    <t xml:space="preserve">The savings calculations are performed by the Ministry of Economic Affairs and Communications of Estonia, with most of the required data coming from the Republic of Estonia Road Administration and other reputable sources such as the Estonian National Statistical Agency as well as academic and private institutions. All of the aforementioned are independent from the implementing authority (Republic of Estonia Tax and Customs Board). Even though some additional data (tax rates) may be sought from the implementing authority (The Estonian Tax and Customs Board) these are prescribed by law and the implementing authority cannot influence or change these. </t>
  </si>
  <si>
    <t>Republic of Estonia Road Administration (for number of registered vehicles, distance travelled by private vehicles)
Ministry of Economic Affairs and Communications: Transportation Department with support from Republic of Estonia Road Administration (information on personal vehicle energy and fuel consumption)
Estonian National Statistics Agency  (for information on key financial data of the freight transportation sector)
Republic of Estonia Tax and Customs Board (for applicable Estonian tax rates)
OECD Statistics (household expenses on transportation)
International Energy Agency (Energy Statistics Manual, fuel and energy value data)
Sources for the elasticity used has been provided under an earlier point</t>
  </si>
  <si>
    <t>Republic of Estonia Road Administration (for number of vehicles registered for the first time, distance travelled by private vehicles)
Ministry of Economic Affairs and Communications: Transportation Department with support from Republic of Estonia Road Administration (information on personal vehicle energy and fuel consumption)
Private sector resellers and Estonian National Statistics Agency  (selling prices of personal vehicles)
Estonian National Statistics Agency  (for information on key financial data of the freight transportation sector)
Republic of Estonia Tax and Customs Board (for applicable Estonian tax rates)
International Energy Agency (Energy Statistics Manual, fuel and energy value data)
Ireland Central Statistics Office (for statistics on first time personal vehicle registrations in Ireland)
Sources for the elasticity used has been provided under an earlier point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</si>
</sst>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5" x14ac:knownFonts="1">
    <font>
      <sz val="11"/>
      <color theme="1"/>
      <name val="Calibri"/>
      <family val="2"/>
      <charset val="186"/>
      <scheme val="minor"/>
    </font>
    <font>
      <sz val="11"/>
      <color theme="1"/>
      <name val="Calibri"/>
      <family val="2"/>
      <charset val="186"/>
      <scheme val="minor"/>
    </font>
    <font>
      <b/>
      <sz val="11"/>
      <color theme="1"/>
      <name val="Calibri"/>
      <family val="2"/>
      <scheme val="minor"/>
    </font>
    <font>
      <b/>
      <sz val="14"/>
      <color theme="1"/>
      <name val="Calibri"/>
      <family val="2"/>
      <scheme val="minor"/>
    </font>
    <font>
      <b/>
      <sz val="13"/>
      <color rgb="FFFF0000"/>
      <name val="Calibri"/>
      <family val="2"/>
      <scheme val="minor"/>
    </font>
    <font>
      <b/>
      <sz val="12"/>
      <name val="Calibri"/>
      <family val="2"/>
      <scheme val="minor"/>
    </font>
    <font>
      <sz val="11"/>
      <name val="Calibri"/>
      <family val="2"/>
      <scheme val="minor"/>
    </font>
    <font>
      <b/>
      <sz val="11"/>
      <name val="Calibri"/>
      <family val="2"/>
      <scheme val="minor"/>
    </font>
    <font>
      <b/>
      <sz val="11"/>
      <color theme="0"/>
      <name val="Calibri"/>
      <family val="2"/>
      <scheme val="minor"/>
    </font>
    <font>
      <b/>
      <sz val="12"/>
      <color theme="0"/>
      <name val="Calibri"/>
      <family val="2"/>
      <scheme val="minor"/>
    </font>
    <font>
      <i/>
      <sz val="11"/>
      <color theme="1"/>
      <name val="Calibri"/>
      <family val="2"/>
      <scheme val="minor"/>
    </font>
    <font>
      <b/>
      <sz val="14"/>
      <name val="Calibri"/>
      <family val="2"/>
      <scheme val="minor"/>
    </font>
    <font>
      <b/>
      <sz val="12"/>
      <color theme="4" tint="-0.249977111117893"/>
      <name val="Calibri"/>
      <family val="2"/>
      <scheme val="minor"/>
    </font>
    <font>
      <sz val="11"/>
      <name val="Arial"/>
      <family val="2"/>
      <charset val="186"/>
    </font>
    <font>
      <i/>
      <sz val="11"/>
      <name val="Calibri"/>
      <family val="2"/>
      <charset val="186"/>
      <scheme val="minor"/>
    </font>
  </fonts>
  <fills count="8">
    <fill>
      <patternFill patternType="none"/>
    </fill>
    <fill>
      <patternFill patternType="gray125"/>
    </fill>
    <fill>
      <patternFill patternType="solid">
        <fgColor theme="9" tint="0.79998168889431442"/>
        <bgColor indexed="65"/>
      </patternFill>
    </fill>
    <fill>
      <patternFill patternType="solid">
        <fgColor theme="7" tint="0.59999389629810485"/>
        <bgColor indexed="64"/>
      </patternFill>
    </fill>
    <fill>
      <patternFill patternType="solid">
        <fgColor theme="7" tint="0.79998168889431442"/>
        <bgColor indexed="64"/>
      </patternFill>
    </fill>
    <fill>
      <patternFill patternType="solid">
        <fgColor theme="0"/>
        <bgColor indexed="64"/>
      </patternFill>
    </fill>
    <fill>
      <patternFill patternType="solid">
        <fgColor theme="0" tint="-4.9989318521683403E-2"/>
        <bgColor indexed="64"/>
      </patternFill>
    </fill>
    <fill>
      <patternFill patternType="solid">
        <fgColor rgb="FF7030A0"/>
        <bgColor indexed="64"/>
      </patternFill>
    </fill>
  </fills>
  <borders count="7">
    <border>
      <left/>
      <right/>
      <top/>
      <bottom/>
      <diagonal/>
    </border>
    <border>
      <left style="medium">
        <color rgb="FF4F81BD"/>
      </left>
      <right/>
      <top style="medium">
        <color rgb="FF4F81BD"/>
      </top>
      <bottom/>
      <diagonal/>
    </border>
    <border>
      <left/>
      <right/>
      <top style="medium">
        <color rgb="FF4F81BD"/>
      </top>
      <bottom/>
      <diagonal/>
    </border>
    <border>
      <left style="medium">
        <color rgb="FF4F81BD"/>
      </left>
      <right/>
      <top style="medium">
        <color rgb="FF4F81BD"/>
      </top>
      <bottom style="medium">
        <color rgb="FF4F81BD"/>
      </bottom>
      <diagonal/>
    </border>
    <border>
      <left/>
      <right/>
      <top style="medium">
        <color rgb="FF4F81BD"/>
      </top>
      <bottom style="medium">
        <color rgb="FF4F81BD"/>
      </bottom>
      <diagonal/>
    </border>
    <border>
      <left style="thin">
        <color indexed="64"/>
      </left>
      <right style="thin">
        <color indexed="64"/>
      </right>
      <top style="thin">
        <color indexed="64"/>
      </top>
      <bottom style="thin">
        <color indexed="64"/>
      </bottom>
      <diagonal/>
    </border>
    <border>
      <left style="medium">
        <color rgb="FF4F81BD"/>
      </left>
      <right/>
      <top/>
      <bottom/>
      <diagonal/>
    </border>
  </borders>
  <cellStyleXfs count="3">
    <xf numFmtId="0" fontId="0" fillId="0" borderId="0"/>
    <xf numFmtId="0" fontId="1" fillId="2" borderId="0" applyNumberFormat="0" applyBorder="0" applyAlignment="0" applyProtection="0"/>
    <xf numFmtId="0" fontId="13" fillId="0" borderId="0"/>
  </cellStyleXfs>
  <cellXfs count="33">
    <xf numFmtId="0" fontId="0" fillId="0" borderId="0" xfId="0"/>
    <xf numFmtId="0" fontId="2" fillId="0" borderId="0" xfId="0" applyFont="1" applyAlignment="1">
      <alignment horizontal="left" vertical="center" wrapText="1"/>
    </xf>
    <xf numFmtId="0" fontId="3" fillId="3" borderId="0" xfId="0" applyFont="1" applyFill="1"/>
    <xf numFmtId="0" fontId="0" fillId="3" borderId="0" xfId="0" applyFill="1"/>
    <xf numFmtId="0" fontId="0" fillId="0" borderId="0" xfId="0" applyAlignment="1">
      <alignment horizontal="right" vertical="center" wrapText="1"/>
    </xf>
    <xf numFmtId="0" fontId="4" fillId="0" borderId="0" xfId="0" applyFont="1"/>
    <xf numFmtId="0" fontId="5" fillId="0" borderId="0" xfId="0" applyFont="1" applyAlignment="1">
      <alignment horizontal="right" vertical="center" wrapText="1"/>
    </xf>
    <xf numFmtId="0" fontId="5" fillId="0" borderId="0" xfId="0" applyFont="1" applyAlignment="1">
      <alignment vertical="center"/>
    </xf>
    <xf numFmtId="0" fontId="6" fillId="0" borderId="0" xfId="0" applyFont="1"/>
    <xf numFmtId="0" fontId="6" fillId="0" borderId="0" xfId="0" applyFont="1" applyAlignment="1">
      <alignment horizontal="right" vertical="center" wrapText="1"/>
    </xf>
    <xf numFmtId="0" fontId="7" fillId="4" borderId="1" xfId="0" applyFont="1" applyFill="1" applyBorder="1" applyAlignment="1">
      <alignment vertical="center" wrapText="1"/>
    </xf>
    <xf numFmtId="0" fontId="7" fillId="4" borderId="2" xfId="0" applyFont="1" applyFill="1" applyBorder="1" applyAlignment="1">
      <alignment vertical="center" wrapText="1"/>
    </xf>
    <xf numFmtId="0" fontId="8" fillId="5" borderId="0" xfId="0" applyFont="1" applyFill="1" applyAlignment="1">
      <alignment horizontal="right" vertical="center" wrapText="1"/>
    </xf>
    <xf numFmtId="0" fontId="7" fillId="0" borderId="3" xfId="0" applyFont="1" applyBorder="1" applyAlignment="1">
      <alignment vertical="center" wrapText="1"/>
    </xf>
    <xf numFmtId="0" fontId="6" fillId="6" borderId="4" xfId="1" applyFont="1" applyFill="1" applyBorder="1" applyAlignment="1" applyProtection="1">
      <alignment vertical="center" wrapText="1"/>
      <protection locked="0"/>
    </xf>
    <xf numFmtId="0" fontId="7" fillId="0" borderId="0" xfId="0" applyFont="1" applyAlignment="1">
      <alignment horizontal="right" vertical="center" wrapText="1"/>
    </xf>
    <xf numFmtId="0" fontId="9" fillId="7" borderId="0" xfId="0" applyFont="1" applyFill="1" applyAlignment="1">
      <alignment horizontal="right" vertical="center" wrapText="1"/>
    </xf>
    <xf numFmtId="0" fontId="0" fillId="0" borderId="5" xfId="0" applyBorder="1"/>
    <xf numFmtId="0" fontId="0" fillId="0" borderId="5" xfId="0" applyBorder="1" applyAlignment="1">
      <alignment horizontal="center"/>
    </xf>
    <xf numFmtId="0" fontId="2" fillId="0" borderId="5" xfId="0" applyFont="1" applyBorder="1" applyAlignment="1">
      <alignment vertical="center" wrapText="1"/>
    </xf>
    <xf numFmtId="0" fontId="0" fillId="6" borderId="5" xfId="0" applyFill="1" applyBorder="1" applyProtection="1">
      <protection locked="0"/>
    </xf>
    <xf numFmtId="0" fontId="7" fillId="0" borderId="6" xfId="0" applyFont="1" applyBorder="1" applyAlignment="1">
      <alignment vertical="center" wrapText="1"/>
    </xf>
    <xf numFmtId="0" fontId="6" fillId="0" borderId="0" xfId="1" applyFont="1" applyFill="1" applyBorder="1" applyAlignment="1" applyProtection="1">
      <alignment vertical="center" wrapText="1"/>
      <protection locked="0"/>
    </xf>
    <xf numFmtId="0" fontId="6" fillId="6" borderId="2" xfId="1" applyFont="1" applyFill="1" applyBorder="1" applyAlignment="1" applyProtection="1">
      <alignment vertical="center" wrapText="1"/>
      <protection locked="0"/>
    </xf>
    <xf numFmtId="0" fontId="11" fillId="0" borderId="0" xfId="0" applyFont="1" applyAlignment="1">
      <alignment horizontal="right" vertical="center" wrapText="1"/>
    </xf>
    <xf numFmtId="0" fontId="8" fillId="7" borderId="0" xfId="0" applyFont="1" applyFill="1" applyAlignment="1">
      <alignment horizontal="right" vertical="center" wrapText="1"/>
    </xf>
    <xf numFmtId="0" fontId="12" fillId="0" borderId="0" xfId="0" applyFont="1" applyAlignment="1">
      <alignment horizontal="right" vertical="center" wrapText="1"/>
    </xf>
    <xf numFmtId="0" fontId="3" fillId="0" borderId="0" xfId="0" applyFont="1" applyAlignment="1">
      <alignment horizontal="right" vertical="center" wrapText="1"/>
    </xf>
    <xf numFmtId="0" fontId="2" fillId="0" borderId="0" xfId="0" applyFont="1" applyAlignment="1">
      <alignment horizontal="right" vertical="center" wrapText="1"/>
    </xf>
    <xf numFmtId="2" fontId="0" fillId="6" borderId="5" xfId="0" applyNumberFormat="1" applyFill="1" applyBorder="1" applyProtection="1">
      <protection locked="0"/>
    </xf>
    <xf numFmtId="0" fontId="0" fillId="0" borderId="5" xfId="0" applyFont="1" applyBorder="1" applyAlignment="1">
      <alignment vertical="center" wrapText="1"/>
    </xf>
    <xf numFmtId="164" fontId="6" fillId="6" borderId="4" xfId="1" applyNumberFormat="1" applyFont="1" applyFill="1" applyBorder="1" applyAlignment="1" applyProtection="1">
      <alignment vertical="center" wrapText="1"/>
      <protection locked="0"/>
    </xf>
    <xf numFmtId="2" fontId="0" fillId="0" borderId="5" xfId="0" applyNumberFormat="1" applyFont="1" applyBorder="1" applyAlignment="1">
      <alignment vertical="center" wrapText="1"/>
    </xf>
  </cellXfs>
  <cellStyles count="3">
    <cellStyle name="20% - Accent6" xfId="1" builtinId="50"/>
    <cellStyle name="Normal" xfId="0" builtinId="0"/>
    <cellStyle name="Normal 2" xfId="2" xr:uid="{0A91F1F5-02A5-4201-8C6D-69C85C9CB69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2</xdr:col>
      <xdr:colOff>672466</xdr:colOff>
      <xdr:row>18</xdr:row>
      <xdr:rowOff>607992</xdr:rowOff>
    </xdr:from>
    <xdr:to>
      <xdr:col>2</xdr:col>
      <xdr:colOff>5154930</xdr:colOff>
      <xdr:row>18</xdr:row>
      <xdr:rowOff>2133455</xdr:rowOff>
    </xdr:to>
    <xdr:pic>
      <xdr:nvPicPr>
        <xdr:cNvPr id="4" name="Picture 3">
          <a:extLst>
            <a:ext uri="{FF2B5EF4-FFF2-40B4-BE49-F238E27FC236}">
              <a16:creationId xmlns:a16="http://schemas.microsoft.com/office/drawing/2014/main" id="{609B272F-C72D-4C91-B074-9E2B55F92A01}"/>
            </a:ext>
          </a:extLst>
        </xdr:cNvPr>
        <xdr:cNvPicPr>
          <a:picLocks noChangeAspect="1"/>
        </xdr:cNvPicPr>
      </xdr:nvPicPr>
      <xdr:blipFill>
        <a:blip xmlns:r="http://schemas.openxmlformats.org/officeDocument/2006/relationships" r:embed="rId1"/>
        <a:stretch>
          <a:fillRect/>
        </a:stretch>
      </xdr:blipFill>
      <xdr:spPr>
        <a:xfrm>
          <a:off x="5539741" y="9456717"/>
          <a:ext cx="4482464" cy="152546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419101</xdr:colOff>
      <xdr:row>18</xdr:row>
      <xdr:rowOff>695325</xdr:rowOff>
    </xdr:from>
    <xdr:to>
      <xdr:col>2</xdr:col>
      <xdr:colOff>5387340</xdr:colOff>
      <xdr:row>18</xdr:row>
      <xdr:rowOff>2341238</xdr:rowOff>
    </xdr:to>
    <xdr:pic>
      <xdr:nvPicPr>
        <xdr:cNvPr id="5" name="Picture 4">
          <a:extLst>
            <a:ext uri="{FF2B5EF4-FFF2-40B4-BE49-F238E27FC236}">
              <a16:creationId xmlns:a16="http://schemas.microsoft.com/office/drawing/2014/main" id="{2D256C3D-E56E-45F9-9611-7C3E3343D528}"/>
            </a:ext>
          </a:extLst>
        </xdr:cNvPr>
        <xdr:cNvPicPr>
          <a:picLocks noChangeAspect="1"/>
        </xdr:cNvPicPr>
      </xdr:nvPicPr>
      <xdr:blipFill>
        <a:blip xmlns:r="http://schemas.openxmlformats.org/officeDocument/2006/relationships" r:embed="rId1"/>
        <a:stretch>
          <a:fillRect/>
        </a:stretch>
      </xdr:blipFill>
      <xdr:spPr>
        <a:xfrm>
          <a:off x="5288281" y="7149465"/>
          <a:ext cx="4968239" cy="1645913"/>
        </a:xfrm>
        <a:prstGeom prst="rect">
          <a:avLst/>
        </a:prstGeom>
      </xdr:spPr>
    </xdr:pic>
    <xdr:clientData/>
  </xdr:twoCellAnchor>
  <xdr:twoCellAnchor editAs="oneCell">
    <xdr:from>
      <xdr:col>2</xdr:col>
      <xdr:colOff>419101</xdr:colOff>
      <xdr:row>18</xdr:row>
      <xdr:rowOff>725805</xdr:rowOff>
    </xdr:from>
    <xdr:to>
      <xdr:col>2</xdr:col>
      <xdr:colOff>5387340</xdr:colOff>
      <xdr:row>18</xdr:row>
      <xdr:rowOff>2371718</xdr:rowOff>
    </xdr:to>
    <xdr:pic>
      <xdr:nvPicPr>
        <xdr:cNvPr id="3" name="Picture 2">
          <a:extLst>
            <a:ext uri="{FF2B5EF4-FFF2-40B4-BE49-F238E27FC236}">
              <a16:creationId xmlns:a16="http://schemas.microsoft.com/office/drawing/2014/main" id="{38FDFAA0-1DA6-4DA4-92E9-D42A61153DA9}"/>
            </a:ext>
          </a:extLst>
        </xdr:cNvPr>
        <xdr:cNvPicPr>
          <a:picLocks noChangeAspect="1"/>
        </xdr:cNvPicPr>
      </xdr:nvPicPr>
      <xdr:blipFill>
        <a:blip xmlns:r="http://schemas.openxmlformats.org/officeDocument/2006/relationships" r:embed="rId1"/>
        <a:stretch>
          <a:fillRect/>
        </a:stretch>
      </xdr:blipFill>
      <xdr:spPr>
        <a:xfrm>
          <a:off x="5288281" y="7179945"/>
          <a:ext cx="4968239" cy="164591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DBDA3B-9E4F-41F8-81F1-75D9BD26F163}">
  <dimension ref="A1:P45"/>
  <sheetViews>
    <sheetView tabSelected="1" workbookViewId="0">
      <selection activeCell="C26" sqref="C26"/>
    </sheetView>
  </sheetViews>
  <sheetFormatPr defaultColWidth="11.5546875" defaultRowHeight="14.4" x14ac:dyDescent="0.3"/>
  <cols>
    <col min="1" max="1" width="15.33203125" style="4" customWidth="1"/>
    <col min="2" max="2" width="55.6640625" customWidth="1"/>
    <col min="3" max="3" width="92.88671875" customWidth="1"/>
    <col min="4" max="4" width="10" customWidth="1"/>
    <col min="6" max="6" width="27.6640625" customWidth="1"/>
    <col min="7" max="17" width="7.6640625" customWidth="1"/>
  </cols>
  <sheetData>
    <row r="1" spans="1:16" ht="43.2" x14ac:dyDescent="0.35">
      <c r="A1" s="1" t="s">
        <v>0</v>
      </c>
      <c r="B1" s="2" t="s">
        <v>1</v>
      </c>
      <c r="C1" s="3"/>
      <c r="D1" s="3"/>
    </row>
    <row r="2" spans="1:16" ht="17.399999999999999" x14ac:dyDescent="0.35">
      <c r="B2" s="5" t="s">
        <v>2</v>
      </c>
    </row>
    <row r="3" spans="1:16" ht="16.2" thickBot="1" x14ac:dyDescent="0.35">
      <c r="A3" s="6" t="s">
        <v>3</v>
      </c>
      <c r="B3" s="7" t="s">
        <v>4</v>
      </c>
      <c r="C3" s="8"/>
      <c r="D3" s="8"/>
      <c r="F3" t="s">
        <v>5</v>
      </c>
      <c r="G3">
        <f>1/11.63</f>
        <v>8.5984522785898534E-2</v>
      </c>
    </row>
    <row r="4" spans="1:16" ht="15" thickBot="1" x14ac:dyDescent="0.35">
      <c r="A4" s="9"/>
      <c r="B4" s="10"/>
      <c r="C4" s="11"/>
      <c r="D4" s="11"/>
    </row>
    <row r="5" spans="1:16" ht="130.19999999999999" thickBot="1" x14ac:dyDescent="0.35">
      <c r="A5" s="12"/>
      <c r="B5" s="13" t="s">
        <v>6</v>
      </c>
      <c r="C5" s="14" t="s">
        <v>7</v>
      </c>
      <c r="D5" s="22"/>
    </row>
    <row r="6" spans="1:16" ht="87" thickBot="1" x14ac:dyDescent="0.35">
      <c r="A6" s="15" t="s">
        <v>8</v>
      </c>
      <c r="B6" s="13" t="s">
        <v>9</v>
      </c>
      <c r="C6" s="14" t="s">
        <v>10</v>
      </c>
      <c r="D6" s="22"/>
    </row>
    <row r="7" spans="1:16" ht="87" thickBot="1" x14ac:dyDescent="0.35">
      <c r="A7" s="15" t="s">
        <v>11</v>
      </c>
      <c r="B7" s="13" t="s">
        <v>12</v>
      </c>
      <c r="C7" s="14" t="s">
        <v>13</v>
      </c>
      <c r="D7" s="22"/>
    </row>
    <row r="8" spans="1:16" ht="15" thickBot="1" x14ac:dyDescent="0.35">
      <c r="A8" s="15" t="s">
        <v>14</v>
      </c>
      <c r="B8" s="13" t="s">
        <v>15</v>
      </c>
      <c r="C8" s="14" t="s">
        <v>16</v>
      </c>
      <c r="D8" s="22"/>
    </row>
    <row r="9" spans="1:16" ht="58.2" thickBot="1" x14ac:dyDescent="0.35">
      <c r="A9" s="15" t="s">
        <v>17</v>
      </c>
      <c r="B9" s="21" t="s">
        <v>18</v>
      </c>
      <c r="C9" s="14" t="s">
        <v>19</v>
      </c>
      <c r="D9" s="22"/>
    </row>
    <row r="10" spans="1:16" ht="58.2" thickBot="1" x14ac:dyDescent="0.35">
      <c r="A10" s="9"/>
      <c r="B10" s="13" t="s">
        <v>20</v>
      </c>
      <c r="C10" s="14" t="s">
        <v>21</v>
      </c>
      <c r="D10" s="22"/>
    </row>
    <row r="11" spans="1:16" ht="16.2" thickBot="1" x14ac:dyDescent="0.35">
      <c r="A11" s="6" t="s">
        <v>22</v>
      </c>
      <c r="B11" s="7" t="s">
        <v>23</v>
      </c>
      <c r="C11" s="8"/>
      <c r="D11" s="8"/>
    </row>
    <row r="12" spans="1:16" ht="15" thickBot="1" x14ac:dyDescent="0.35">
      <c r="A12" s="9"/>
      <c r="B12" s="10"/>
      <c r="C12" s="11"/>
      <c r="D12" s="11"/>
    </row>
    <row r="13" spans="1:16" ht="15" thickBot="1" x14ac:dyDescent="0.35">
      <c r="A13" s="9"/>
      <c r="B13" s="13" t="s">
        <v>24</v>
      </c>
      <c r="C13" s="31">
        <f>SUM(G14:P14)</f>
        <v>580.03611349956998</v>
      </c>
      <c r="D13" s="14" t="s">
        <v>25</v>
      </c>
      <c r="F13" s="17" t="s">
        <v>26</v>
      </c>
      <c r="G13" s="18">
        <v>2021</v>
      </c>
      <c r="H13" s="18">
        <v>2022</v>
      </c>
      <c r="I13" s="18">
        <v>2023</v>
      </c>
      <c r="J13" s="18">
        <v>2024</v>
      </c>
      <c r="K13" s="18">
        <v>2025</v>
      </c>
      <c r="L13" s="18">
        <v>2026</v>
      </c>
      <c r="M13" s="18">
        <v>2027</v>
      </c>
      <c r="N13" s="18">
        <v>2028</v>
      </c>
      <c r="O13" s="18">
        <v>2029</v>
      </c>
      <c r="P13" s="18">
        <v>2030</v>
      </c>
    </row>
    <row r="14" spans="1:16" ht="29.4" thickBot="1" x14ac:dyDescent="0.35">
      <c r="A14" s="6"/>
      <c r="B14" s="13" t="s">
        <v>27</v>
      </c>
      <c r="C14" s="14" t="s">
        <v>28</v>
      </c>
      <c r="D14" s="23" t="s">
        <v>29</v>
      </c>
      <c r="F14" s="19" t="s">
        <v>30</v>
      </c>
      <c r="G14" s="29">
        <f>$G$3*G15</f>
        <v>43.833190025795354</v>
      </c>
      <c r="H14" s="29">
        <f t="shared" ref="H14:P14" si="0">$G$3*H15</f>
        <v>54.634565778159924</v>
      </c>
      <c r="I14" s="29">
        <f t="shared" si="0"/>
        <v>60.196044711951849</v>
      </c>
      <c r="J14" s="29">
        <f t="shared" si="0"/>
        <v>60.196044711951849</v>
      </c>
      <c r="K14" s="29">
        <f t="shared" si="0"/>
        <v>60.196044711951849</v>
      </c>
      <c r="L14" s="29">
        <f t="shared" si="0"/>
        <v>60.196044711951849</v>
      </c>
      <c r="M14" s="29">
        <f t="shared" si="0"/>
        <v>60.196044711951849</v>
      </c>
      <c r="N14" s="29">
        <f t="shared" si="0"/>
        <v>60.196044711951849</v>
      </c>
      <c r="O14" s="29">
        <f t="shared" si="0"/>
        <v>60.196044711951849</v>
      </c>
      <c r="P14" s="29">
        <f t="shared" si="0"/>
        <v>60.196044711951849</v>
      </c>
    </row>
    <row r="15" spans="1:16" ht="31.2" x14ac:dyDescent="0.3">
      <c r="A15" s="16" t="s">
        <v>31</v>
      </c>
      <c r="B15" s="13" t="s">
        <v>32</v>
      </c>
      <c r="C15" s="14" t="s">
        <v>33</v>
      </c>
      <c r="D15" s="22"/>
      <c r="F15" s="19" t="s">
        <v>34</v>
      </c>
      <c r="G15" s="30">
        <v>509.78</v>
      </c>
      <c r="H15" s="30">
        <v>635.4</v>
      </c>
      <c r="I15" s="30">
        <v>700.08</v>
      </c>
      <c r="J15" s="30">
        <v>700.08</v>
      </c>
      <c r="K15" s="30">
        <v>700.08</v>
      </c>
      <c r="L15" s="30">
        <v>700.08</v>
      </c>
      <c r="M15" s="30">
        <v>700.08</v>
      </c>
      <c r="N15" s="30">
        <v>700.08</v>
      </c>
      <c r="O15" s="30">
        <v>700.08</v>
      </c>
      <c r="P15" s="30">
        <v>700.08</v>
      </c>
    </row>
    <row r="16" spans="1:16" ht="15" thickBot="1" x14ac:dyDescent="0.35">
      <c r="A16" s="15"/>
      <c r="B16" s="13"/>
      <c r="C16" s="14"/>
      <c r="D16" s="22"/>
    </row>
    <row r="17" spans="1:4" ht="16.2" thickBot="1" x14ac:dyDescent="0.35">
      <c r="A17" s="6" t="s">
        <v>35</v>
      </c>
      <c r="B17" s="7" t="s">
        <v>36</v>
      </c>
      <c r="C17" s="8"/>
      <c r="D17" s="8"/>
    </row>
    <row r="18" spans="1:4" ht="15" thickBot="1" x14ac:dyDescent="0.35">
      <c r="A18" s="15"/>
      <c r="B18" s="10"/>
      <c r="C18" s="11"/>
      <c r="D18" s="11"/>
    </row>
    <row r="19" spans="1:4" ht="202.2" thickBot="1" x14ac:dyDescent="0.35">
      <c r="A19" s="15"/>
      <c r="B19" s="13" t="s">
        <v>37</v>
      </c>
      <c r="C19" s="14" t="s">
        <v>38</v>
      </c>
      <c r="D19" s="14"/>
    </row>
    <row r="20" spans="1:4" ht="217.2" customHeight="1" thickBot="1" x14ac:dyDescent="0.35">
      <c r="A20" s="15"/>
      <c r="B20" s="21" t="s">
        <v>39</v>
      </c>
      <c r="C20" s="14" t="s">
        <v>40</v>
      </c>
      <c r="D20" s="14"/>
    </row>
    <row r="21" spans="1:4" ht="401.4" customHeight="1" thickBot="1" x14ac:dyDescent="0.35">
      <c r="A21" s="9"/>
      <c r="B21" s="13" t="s">
        <v>41</v>
      </c>
      <c r="C21" s="14" t="s">
        <v>42</v>
      </c>
      <c r="D21" s="14"/>
    </row>
    <row r="22" spans="1:4" ht="18.600000000000001" thickBot="1" x14ac:dyDescent="0.35">
      <c r="A22" s="24"/>
      <c r="B22" s="21" t="s">
        <v>43</v>
      </c>
      <c r="C22" s="14" t="s">
        <v>33</v>
      </c>
      <c r="D22" s="14"/>
    </row>
    <row r="23" spans="1:4" ht="87" thickBot="1" x14ac:dyDescent="0.35">
      <c r="A23" s="24"/>
      <c r="B23" s="13" t="s">
        <v>44</v>
      </c>
      <c r="C23" s="14" t="s">
        <v>45</v>
      </c>
      <c r="D23" s="14"/>
    </row>
    <row r="24" spans="1:4" ht="29.4" thickBot="1" x14ac:dyDescent="0.35">
      <c r="A24" s="6"/>
      <c r="B24" s="13" t="s">
        <v>46</v>
      </c>
      <c r="C24" s="14" t="s">
        <v>47</v>
      </c>
      <c r="D24" s="14"/>
    </row>
    <row r="25" spans="1:4" ht="72.599999999999994" thickBot="1" x14ac:dyDescent="0.35">
      <c r="A25" s="9"/>
      <c r="B25" s="13" t="s">
        <v>48</v>
      </c>
      <c r="C25" s="14" t="s">
        <v>49</v>
      </c>
      <c r="D25" s="14"/>
    </row>
    <row r="26" spans="1:4" ht="202.2" thickBot="1" x14ac:dyDescent="0.35">
      <c r="A26" s="25" t="s">
        <v>31</v>
      </c>
      <c r="B26" s="13" t="s">
        <v>50</v>
      </c>
      <c r="C26" s="14" t="s">
        <v>51</v>
      </c>
      <c r="D26" s="14"/>
    </row>
    <row r="27" spans="1:4" ht="15.6" x14ac:dyDescent="0.3">
      <c r="A27" s="26"/>
    </row>
    <row r="32" spans="1:4" ht="15.6" x14ac:dyDescent="0.3">
      <c r="A32" s="26"/>
    </row>
    <row r="37" spans="1:1" ht="18" x14ac:dyDescent="0.3">
      <c r="A37" s="27"/>
    </row>
    <row r="39" spans="1:1" x14ac:dyDescent="0.3">
      <c r="A39" s="28"/>
    </row>
    <row r="40" spans="1:1" x14ac:dyDescent="0.3">
      <c r="A40" s="28"/>
    </row>
    <row r="41" spans="1:1" x14ac:dyDescent="0.3">
      <c r="A41" s="28"/>
    </row>
    <row r="42" spans="1:1" x14ac:dyDescent="0.3">
      <c r="A42" s="28"/>
    </row>
    <row r="43" spans="1:1" x14ac:dyDescent="0.3">
      <c r="A43" s="28"/>
    </row>
    <row r="44" spans="1:1" x14ac:dyDescent="0.3">
      <c r="A44" s="28"/>
    </row>
    <row r="45" spans="1:1" x14ac:dyDescent="0.3">
      <c r="A45" s="28"/>
    </row>
  </sheetData>
  <pageMargins left="0.7" right="0.7" top="0.75" bottom="0.75" header="0.3" footer="0.3"/>
  <pageSetup paperSize="9" orientation="portrait"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E0979C-C35C-4B05-83B1-0C4A63F9DEB8}">
  <dimension ref="A1:P45"/>
  <sheetViews>
    <sheetView topLeftCell="A25" workbookViewId="0">
      <selection activeCell="C19" sqref="C19"/>
    </sheetView>
  </sheetViews>
  <sheetFormatPr defaultColWidth="11.5546875" defaultRowHeight="14.4" x14ac:dyDescent="0.3"/>
  <cols>
    <col min="1" max="1" width="15.33203125" style="4" customWidth="1"/>
    <col min="2" max="2" width="55.6640625" customWidth="1"/>
    <col min="3" max="3" width="92.88671875" customWidth="1"/>
    <col min="4" max="4" width="10" customWidth="1"/>
    <col min="6" max="6" width="27.6640625" customWidth="1"/>
    <col min="7" max="17" width="7.6640625" customWidth="1"/>
  </cols>
  <sheetData>
    <row r="1" spans="1:16" ht="43.2" x14ac:dyDescent="0.35">
      <c r="A1" s="1" t="s">
        <v>0</v>
      </c>
      <c r="B1" s="2" t="s">
        <v>1</v>
      </c>
      <c r="C1" s="3"/>
      <c r="D1" s="3"/>
    </row>
    <row r="2" spans="1:16" ht="17.399999999999999" x14ac:dyDescent="0.35">
      <c r="B2" s="5" t="s">
        <v>2</v>
      </c>
    </row>
    <row r="3" spans="1:16" ht="16.2" thickBot="1" x14ac:dyDescent="0.35">
      <c r="A3" s="6" t="s">
        <v>3</v>
      </c>
      <c r="B3" s="7" t="s">
        <v>4</v>
      </c>
      <c r="C3" s="8"/>
      <c r="D3" s="8"/>
      <c r="F3" t="s">
        <v>5</v>
      </c>
      <c r="G3">
        <f>1/11.63</f>
        <v>8.5984522785898534E-2</v>
      </c>
    </row>
    <row r="4" spans="1:16" ht="15" thickBot="1" x14ac:dyDescent="0.35">
      <c r="A4" s="9"/>
      <c r="B4" s="10"/>
      <c r="C4" s="11"/>
      <c r="D4" s="11"/>
    </row>
    <row r="5" spans="1:16" ht="15" thickBot="1" x14ac:dyDescent="0.35">
      <c r="A5" s="12"/>
      <c r="B5" s="13" t="s">
        <v>6</v>
      </c>
      <c r="C5" s="14" t="s">
        <v>52</v>
      </c>
      <c r="D5" s="22"/>
    </row>
    <row r="6" spans="1:16" ht="101.4" thickBot="1" x14ac:dyDescent="0.35">
      <c r="A6" s="15" t="s">
        <v>8</v>
      </c>
      <c r="B6" s="13" t="s">
        <v>9</v>
      </c>
      <c r="C6" s="14" t="s">
        <v>53</v>
      </c>
      <c r="D6" s="22"/>
    </row>
    <row r="7" spans="1:16" ht="43.8" thickBot="1" x14ac:dyDescent="0.35">
      <c r="A7" s="15" t="s">
        <v>11</v>
      </c>
      <c r="B7" s="13" t="s">
        <v>12</v>
      </c>
      <c r="C7" s="14" t="s">
        <v>54</v>
      </c>
      <c r="D7" s="22"/>
    </row>
    <row r="8" spans="1:16" ht="15" thickBot="1" x14ac:dyDescent="0.35">
      <c r="A8" s="15" t="s">
        <v>14</v>
      </c>
      <c r="B8" s="13" t="s">
        <v>15</v>
      </c>
      <c r="C8" s="14" t="s">
        <v>55</v>
      </c>
      <c r="D8" s="22"/>
    </row>
    <row r="9" spans="1:16" ht="29.4" thickBot="1" x14ac:dyDescent="0.35">
      <c r="A9" s="15" t="s">
        <v>17</v>
      </c>
      <c r="B9" s="21" t="s">
        <v>18</v>
      </c>
      <c r="C9" s="14" t="s">
        <v>56</v>
      </c>
      <c r="D9" s="22"/>
    </row>
    <row r="10" spans="1:16" ht="58.2" thickBot="1" x14ac:dyDescent="0.35">
      <c r="A10" s="9"/>
      <c r="B10" s="13" t="s">
        <v>20</v>
      </c>
      <c r="C10" s="14" t="s">
        <v>57</v>
      </c>
      <c r="D10" s="22"/>
    </row>
    <row r="11" spans="1:16" ht="16.2" thickBot="1" x14ac:dyDescent="0.35">
      <c r="A11" s="6" t="s">
        <v>22</v>
      </c>
      <c r="B11" s="7" t="s">
        <v>23</v>
      </c>
      <c r="C11" s="8"/>
      <c r="D11" s="8"/>
    </row>
    <row r="12" spans="1:16" ht="15" thickBot="1" x14ac:dyDescent="0.35">
      <c r="A12" s="9"/>
      <c r="B12" s="10"/>
      <c r="C12" s="11"/>
      <c r="D12" s="11"/>
    </row>
    <row r="13" spans="1:16" ht="15" thickBot="1" x14ac:dyDescent="0.35">
      <c r="A13" s="9"/>
      <c r="B13" s="13" t="s">
        <v>24</v>
      </c>
      <c r="C13" s="31">
        <f>SUM(G14:P14)</f>
        <v>14.110060189165949</v>
      </c>
      <c r="D13" s="14" t="s">
        <v>25</v>
      </c>
      <c r="F13" s="17" t="s">
        <v>26</v>
      </c>
      <c r="G13" s="18">
        <v>2021</v>
      </c>
      <c r="H13" s="18">
        <v>2022</v>
      </c>
      <c r="I13" s="18">
        <v>2023</v>
      </c>
      <c r="J13" s="18">
        <v>2024</v>
      </c>
      <c r="K13" s="18">
        <v>2025</v>
      </c>
      <c r="L13" s="18">
        <v>2026</v>
      </c>
      <c r="M13" s="18">
        <v>2027</v>
      </c>
      <c r="N13" s="18">
        <v>2028</v>
      </c>
      <c r="O13" s="18">
        <v>2029</v>
      </c>
      <c r="P13" s="18">
        <v>2030</v>
      </c>
    </row>
    <row r="14" spans="1:16" ht="29.4" thickBot="1" x14ac:dyDescent="0.35">
      <c r="A14" s="6"/>
      <c r="B14" s="13" t="s">
        <v>27</v>
      </c>
      <c r="C14" s="14" t="s">
        <v>28</v>
      </c>
      <c r="D14" s="23" t="s">
        <v>29</v>
      </c>
      <c r="F14" s="19" t="s">
        <v>30</v>
      </c>
      <c r="G14" s="20">
        <f>$G$3*G15</f>
        <v>1.4110060189165949</v>
      </c>
      <c r="H14" s="20">
        <f t="shared" ref="H14:P14" si="0">$G$3*H15</f>
        <v>1.4110060189165949</v>
      </c>
      <c r="I14" s="20">
        <f t="shared" si="0"/>
        <v>1.4110060189165949</v>
      </c>
      <c r="J14" s="20">
        <f t="shared" si="0"/>
        <v>1.4110060189165949</v>
      </c>
      <c r="K14" s="20">
        <f t="shared" si="0"/>
        <v>1.4110060189165949</v>
      </c>
      <c r="L14" s="20">
        <f t="shared" si="0"/>
        <v>1.4110060189165949</v>
      </c>
      <c r="M14" s="20">
        <f t="shared" si="0"/>
        <v>1.4110060189165949</v>
      </c>
      <c r="N14" s="20">
        <f t="shared" si="0"/>
        <v>1.4110060189165949</v>
      </c>
      <c r="O14" s="20">
        <f t="shared" si="0"/>
        <v>1.4110060189165949</v>
      </c>
      <c r="P14" s="20">
        <f t="shared" si="0"/>
        <v>1.4110060189165949</v>
      </c>
    </row>
    <row r="15" spans="1:16" ht="31.8" thickBot="1" x14ac:dyDescent="0.35">
      <c r="A15" s="16" t="s">
        <v>31</v>
      </c>
      <c r="B15" s="13" t="s">
        <v>32</v>
      </c>
      <c r="C15" s="14" t="s">
        <v>33</v>
      </c>
      <c r="D15" s="22"/>
      <c r="F15" s="19" t="s">
        <v>34</v>
      </c>
      <c r="G15" s="30">
        <v>16.41</v>
      </c>
      <c r="H15" s="30">
        <v>16.41</v>
      </c>
      <c r="I15" s="30">
        <v>16.41</v>
      </c>
      <c r="J15" s="30">
        <v>16.41</v>
      </c>
      <c r="K15" s="30">
        <v>16.41</v>
      </c>
      <c r="L15" s="30">
        <v>16.41</v>
      </c>
      <c r="M15" s="30">
        <v>16.41</v>
      </c>
      <c r="N15" s="30">
        <v>16.41</v>
      </c>
      <c r="O15" s="30">
        <v>16.41</v>
      </c>
      <c r="P15" s="30">
        <v>16.41</v>
      </c>
    </row>
    <row r="16" spans="1:16" ht="15" thickBot="1" x14ac:dyDescent="0.35">
      <c r="A16" s="15"/>
      <c r="B16" s="13"/>
      <c r="C16" s="14"/>
      <c r="D16" s="22"/>
    </row>
    <row r="17" spans="1:4" ht="16.2" thickBot="1" x14ac:dyDescent="0.35">
      <c r="A17" s="6" t="s">
        <v>35</v>
      </c>
      <c r="B17" s="7" t="s">
        <v>36</v>
      </c>
      <c r="C17" s="8"/>
      <c r="D17" s="8"/>
    </row>
    <row r="18" spans="1:4" ht="15" thickBot="1" x14ac:dyDescent="0.35">
      <c r="A18" s="15"/>
      <c r="B18" s="10"/>
      <c r="C18" s="11"/>
      <c r="D18" s="11"/>
    </row>
    <row r="19" spans="1:4" ht="253.2" customHeight="1" thickBot="1" x14ac:dyDescent="0.35">
      <c r="A19" s="15"/>
      <c r="B19" s="13" t="s">
        <v>37</v>
      </c>
      <c r="C19" s="14" t="s">
        <v>58</v>
      </c>
      <c r="D19" s="14"/>
    </row>
    <row r="20" spans="1:4" ht="148.19999999999999" customHeight="1" thickBot="1" x14ac:dyDescent="0.35">
      <c r="A20" s="15"/>
      <c r="B20" s="21" t="s">
        <v>39</v>
      </c>
      <c r="C20" s="14" t="s">
        <v>59</v>
      </c>
      <c r="D20" s="14"/>
    </row>
    <row r="21" spans="1:4" ht="106.95" customHeight="1" thickBot="1" x14ac:dyDescent="0.35">
      <c r="A21" s="9"/>
      <c r="B21" s="13" t="s">
        <v>41</v>
      </c>
      <c r="C21" s="14" t="s">
        <v>60</v>
      </c>
      <c r="D21" s="14"/>
    </row>
    <row r="22" spans="1:4" ht="18.600000000000001" thickBot="1" x14ac:dyDescent="0.35">
      <c r="A22" s="24"/>
      <c r="B22" s="21" t="s">
        <v>43</v>
      </c>
      <c r="C22" s="14" t="s">
        <v>33</v>
      </c>
      <c r="D22" s="14"/>
    </row>
    <row r="23" spans="1:4" ht="87.6" customHeight="1" thickBot="1" x14ac:dyDescent="0.35">
      <c r="A23" s="24"/>
      <c r="B23" s="13" t="s">
        <v>44</v>
      </c>
      <c r="C23" s="14" t="s">
        <v>61</v>
      </c>
      <c r="D23" s="14"/>
    </row>
    <row r="24" spans="1:4" ht="50.4" customHeight="1" thickBot="1" x14ac:dyDescent="0.35">
      <c r="A24" s="6"/>
      <c r="B24" s="13" t="s">
        <v>46</v>
      </c>
      <c r="C24" s="14" t="s">
        <v>62</v>
      </c>
      <c r="D24" s="14"/>
    </row>
    <row r="25" spans="1:4" ht="122.4" customHeight="1" thickBot="1" x14ac:dyDescent="0.35">
      <c r="A25" s="9"/>
      <c r="B25" s="13" t="s">
        <v>48</v>
      </c>
      <c r="C25" s="14" t="s">
        <v>63</v>
      </c>
      <c r="D25" s="14"/>
    </row>
    <row r="26" spans="1:4" ht="280.2" customHeight="1" thickBot="1" x14ac:dyDescent="0.35">
      <c r="A26" s="25" t="s">
        <v>31</v>
      </c>
      <c r="B26" s="13" t="s">
        <v>50</v>
      </c>
      <c r="C26" s="14" t="s">
        <v>64</v>
      </c>
      <c r="D26" s="14"/>
    </row>
    <row r="27" spans="1:4" ht="15.6" x14ac:dyDescent="0.3">
      <c r="A27" s="26"/>
    </row>
    <row r="32" spans="1:4" ht="15.6" x14ac:dyDescent="0.3">
      <c r="A32" s="26"/>
    </row>
    <row r="37" spans="1:1" ht="18" x14ac:dyDescent="0.3">
      <c r="A37" s="27"/>
    </row>
    <row r="39" spans="1:1" x14ac:dyDescent="0.3">
      <c r="A39" s="28"/>
    </row>
    <row r="40" spans="1:1" x14ac:dyDescent="0.3">
      <c r="A40" s="28"/>
    </row>
    <row r="41" spans="1:1" x14ac:dyDescent="0.3">
      <c r="A41" s="28"/>
    </row>
    <row r="42" spans="1:1" x14ac:dyDescent="0.3">
      <c r="A42" s="28"/>
    </row>
    <row r="43" spans="1:1" x14ac:dyDescent="0.3">
      <c r="A43" s="28"/>
    </row>
    <row r="44" spans="1:1" x14ac:dyDescent="0.3">
      <c r="A44" s="28"/>
    </row>
    <row r="45" spans="1:1" x14ac:dyDescent="0.3">
      <c r="A45" s="28"/>
    </row>
  </sheetData>
  <pageMargins left="0.7" right="0.7" top="0.75" bottom="0.75" header="0.3" footer="0.3"/>
  <pageSetup paperSize="9" orientation="portrait"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C255F2-C24C-4378-90B6-7159B9588D30}">
  <dimension ref="A1:P45"/>
  <sheetViews>
    <sheetView workbookViewId="0">
      <selection activeCell="D6" sqref="D6"/>
    </sheetView>
  </sheetViews>
  <sheetFormatPr defaultColWidth="11.5546875" defaultRowHeight="14.4" x14ac:dyDescent="0.3"/>
  <cols>
    <col min="1" max="1" width="15.33203125" style="4" customWidth="1"/>
    <col min="2" max="2" width="55.6640625" customWidth="1"/>
    <col min="3" max="3" width="92.88671875" customWidth="1"/>
    <col min="4" max="4" width="10" customWidth="1"/>
    <col min="6" max="6" width="27.6640625" customWidth="1"/>
    <col min="7" max="17" width="7.6640625" customWidth="1"/>
  </cols>
  <sheetData>
    <row r="1" spans="1:16" ht="43.2" x14ac:dyDescent="0.35">
      <c r="A1" s="1" t="s">
        <v>0</v>
      </c>
      <c r="B1" s="2" t="s">
        <v>1</v>
      </c>
      <c r="C1" s="3"/>
      <c r="D1" s="3"/>
    </row>
    <row r="2" spans="1:16" ht="17.399999999999999" x14ac:dyDescent="0.35">
      <c r="B2" s="5" t="s">
        <v>2</v>
      </c>
    </row>
    <row r="3" spans="1:16" ht="16.2" thickBot="1" x14ac:dyDescent="0.35">
      <c r="A3" s="6" t="s">
        <v>3</v>
      </c>
      <c r="B3" s="7" t="s">
        <v>4</v>
      </c>
      <c r="C3" s="8"/>
      <c r="D3" s="8"/>
      <c r="F3" t="s">
        <v>5</v>
      </c>
      <c r="G3">
        <f>1/11.63</f>
        <v>8.5984522785898534E-2</v>
      </c>
    </row>
    <row r="4" spans="1:16" ht="15" thickBot="1" x14ac:dyDescent="0.35">
      <c r="A4" s="9"/>
      <c r="B4" s="10"/>
      <c r="C4" s="11"/>
      <c r="D4" s="11"/>
    </row>
    <row r="5" spans="1:16" ht="15" thickBot="1" x14ac:dyDescent="0.35">
      <c r="A5" s="12"/>
      <c r="B5" s="13" t="s">
        <v>6</v>
      </c>
      <c r="C5" s="14" t="s">
        <v>76</v>
      </c>
      <c r="D5" s="22"/>
    </row>
    <row r="6" spans="1:16" ht="202.2" thickBot="1" x14ac:dyDescent="0.35">
      <c r="A6" s="15" t="s">
        <v>8</v>
      </c>
      <c r="B6" s="13" t="s">
        <v>9</v>
      </c>
      <c r="C6" s="14" t="s">
        <v>77</v>
      </c>
      <c r="D6" s="22"/>
    </row>
    <row r="7" spans="1:16" ht="43.8" thickBot="1" x14ac:dyDescent="0.35">
      <c r="A7" s="15" t="s">
        <v>11</v>
      </c>
      <c r="B7" s="13" t="s">
        <v>12</v>
      </c>
      <c r="C7" s="14" t="s">
        <v>78</v>
      </c>
      <c r="D7" s="22"/>
    </row>
    <row r="8" spans="1:16" ht="15" thickBot="1" x14ac:dyDescent="0.35">
      <c r="A8" s="15" t="s">
        <v>14</v>
      </c>
      <c r="B8" s="13" t="s">
        <v>15</v>
      </c>
      <c r="C8" s="14" t="s">
        <v>16</v>
      </c>
      <c r="D8" s="22"/>
    </row>
    <row r="9" spans="1:16" ht="29.4" thickBot="1" x14ac:dyDescent="0.35">
      <c r="A9" s="15" t="s">
        <v>17</v>
      </c>
      <c r="B9" s="21" t="s">
        <v>18</v>
      </c>
      <c r="C9" s="14" t="s">
        <v>79</v>
      </c>
      <c r="D9" s="22"/>
    </row>
    <row r="10" spans="1:16" ht="58.2" thickBot="1" x14ac:dyDescent="0.35">
      <c r="A10" s="9"/>
      <c r="B10" s="13" t="s">
        <v>20</v>
      </c>
      <c r="C10" s="14" t="s">
        <v>80</v>
      </c>
      <c r="D10" s="22"/>
    </row>
    <row r="11" spans="1:16" ht="16.2" thickBot="1" x14ac:dyDescent="0.35">
      <c r="A11" s="6" t="s">
        <v>22</v>
      </c>
      <c r="B11" s="7" t="s">
        <v>23</v>
      </c>
      <c r="C11" s="8"/>
      <c r="D11" s="8"/>
    </row>
    <row r="12" spans="1:16" ht="15" thickBot="1" x14ac:dyDescent="0.35">
      <c r="A12" s="9"/>
      <c r="B12" s="10"/>
      <c r="C12" s="11"/>
      <c r="D12" s="11"/>
    </row>
    <row r="13" spans="1:16" ht="15" thickBot="1" x14ac:dyDescent="0.35">
      <c r="A13" s="9"/>
      <c r="B13" s="13" t="s">
        <v>24</v>
      </c>
      <c r="C13" s="31">
        <f>SUM(G14:P14)</f>
        <v>14.167865907214701</v>
      </c>
      <c r="D13" s="14" t="s">
        <v>25</v>
      </c>
      <c r="F13" s="17" t="s">
        <v>26</v>
      </c>
      <c r="G13" s="18">
        <v>2021</v>
      </c>
      <c r="H13" s="18">
        <v>2022</v>
      </c>
      <c r="I13" s="18">
        <v>2023</v>
      </c>
      <c r="J13" s="18">
        <v>2024</v>
      </c>
      <c r="K13" s="18">
        <v>2025</v>
      </c>
      <c r="L13" s="18">
        <v>2026</v>
      </c>
      <c r="M13" s="18">
        <v>2027</v>
      </c>
      <c r="N13" s="18">
        <v>2028</v>
      </c>
      <c r="O13" s="18">
        <v>2029</v>
      </c>
      <c r="P13" s="18">
        <v>2030</v>
      </c>
    </row>
    <row r="14" spans="1:16" ht="29.4" thickBot="1" x14ac:dyDescent="0.35">
      <c r="A14" s="6"/>
      <c r="B14" s="13" t="s">
        <v>27</v>
      </c>
      <c r="C14" s="14" t="s">
        <v>28</v>
      </c>
      <c r="D14" s="23" t="s">
        <v>29</v>
      </c>
      <c r="F14" s="19" t="s">
        <v>30</v>
      </c>
      <c r="G14" s="29">
        <f>$G$3*G15</f>
        <v>0</v>
      </c>
      <c r="H14" s="29">
        <f t="shared" ref="H14:P14" si="0">$G$3*H15</f>
        <v>0</v>
      </c>
      <c r="I14" s="29">
        <f t="shared" si="0"/>
        <v>1.7709832384018374</v>
      </c>
      <c r="J14" s="29">
        <f t="shared" si="0"/>
        <v>1.7709832384018374</v>
      </c>
      <c r="K14" s="29">
        <f t="shared" si="0"/>
        <v>1.7709832384018374</v>
      </c>
      <c r="L14" s="29">
        <f t="shared" si="0"/>
        <v>1.7709832384018374</v>
      </c>
      <c r="M14" s="29">
        <f t="shared" si="0"/>
        <v>1.7709832384018374</v>
      </c>
      <c r="N14" s="29">
        <f t="shared" si="0"/>
        <v>1.7709832384018374</v>
      </c>
      <c r="O14" s="29">
        <f t="shared" si="0"/>
        <v>1.7709832384018374</v>
      </c>
      <c r="P14" s="29">
        <f t="shared" si="0"/>
        <v>1.7709832384018374</v>
      </c>
    </row>
    <row r="15" spans="1:16" ht="31.8" thickBot="1" x14ac:dyDescent="0.35">
      <c r="A15" s="16" t="s">
        <v>31</v>
      </c>
      <c r="B15" s="13" t="s">
        <v>32</v>
      </c>
      <c r="C15" s="14" t="s">
        <v>33</v>
      </c>
      <c r="D15" s="22"/>
      <c r="F15" s="19" t="s">
        <v>34</v>
      </c>
      <c r="G15" s="32">
        <v>0</v>
      </c>
      <c r="H15" s="32">
        <v>0</v>
      </c>
      <c r="I15" s="32">
        <v>20.59653506261337</v>
      </c>
      <c r="J15" s="32">
        <v>20.59653506261337</v>
      </c>
      <c r="K15" s="32">
        <v>20.59653506261337</v>
      </c>
      <c r="L15" s="32">
        <v>20.59653506261337</v>
      </c>
      <c r="M15" s="32">
        <v>20.59653506261337</v>
      </c>
      <c r="N15" s="32">
        <v>20.59653506261337</v>
      </c>
      <c r="O15" s="32">
        <v>20.59653506261337</v>
      </c>
      <c r="P15" s="32">
        <v>20.59653506261337</v>
      </c>
    </row>
    <row r="16" spans="1:16" ht="15" thickBot="1" x14ac:dyDescent="0.35">
      <c r="A16" s="15"/>
      <c r="B16" s="13"/>
      <c r="C16" s="14"/>
      <c r="D16" s="22"/>
    </row>
    <row r="17" spans="1:4" ht="16.2" thickBot="1" x14ac:dyDescent="0.35">
      <c r="A17" s="6" t="s">
        <v>35</v>
      </c>
      <c r="B17" s="7" t="s">
        <v>36</v>
      </c>
      <c r="C17" s="8"/>
      <c r="D17" s="8"/>
    </row>
    <row r="18" spans="1:4" ht="15" thickBot="1" x14ac:dyDescent="0.35">
      <c r="A18" s="15"/>
      <c r="B18" s="10"/>
      <c r="C18" s="11"/>
      <c r="D18" s="11"/>
    </row>
    <row r="19" spans="1:4" ht="72.599999999999994" thickBot="1" x14ac:dyDescent="0.35">
      <c r="A19" s="15"/>
      <c r="B19" s="13" t="s">
        <v>37</v>
      </c>
      <c r="C19" s="14" t="s">
        <v>81</v>
      </c>
      <c r="D19" s="14"/>
    </row>
    <row r="20" spans="1:4" ht="216.6" thickBot="1" x14ac:dyDescent="0.35">
      <c r="A20" s="15"/>
      <c r="B20" s="21" t="s">
        <v>39</v>
      </c>
      <c r="C20" s="14" t="s">
        <v>82</v>
      </c>
      <c r="D20" s="14"/>
    </row>
    <row r="21" spans="1:4" ht="106.95" customHeight="1" thickBot="1" x14ac:dyDescent="0.35">
      <c r="A21" s="9"/>
      <c r="B21" s="13" t="s">
        <v>41</v>
      </c>
      <c r="C21" s="14" t="s">
        <v>33</v>
      </c>
      <c r="D21" s="14"/>
    </row>
    <row r="22" spans="1:4" ht="87" thickBot="1" x14ac:dyDescent="0.35">
      <c r="A22" s="24"/>
      <c r="B22" s="21" t="s">
        <v>43</v>
      </c>
      <c r="C22" s="14" t="s">
        <v>83</v>
      </c>
      <c r="D22" s="14"/>
    </row>
    <row r="23" spans="1:4" ht="87.6" customHeight="1" thickBot="1" x14ac:dyDescent="0.35">
      <c r="A23" s="24"/>
      <c r="B23" s="13" t="s">
        <v>44</v>
      </c>
      <c r="C23" s="14" t="s">
        <v>84</v>
      </c>
      <c r="D23" s="14"/>
    </row>
    <row r="24" spans="1:4" ht="50.4" customHeight="1" thickBot="1" x14ac:dyDescent="0.35">
      <c r="A24" s="6"/>
      <c r="B24" s="13" t="s">
        <v>46</v>
      </c>
      <c r="C24" s="14" t="s">
        <v>85</v>
      </c>
      <c r="D24" s="14"/>
    </row>
    <row r="25" spans="1:4" ht="122.4" customHeight="1" thickBot="1" x14ac:dyDescent="0.35">
      <c r="A25" s="9"/>
      <c r="B25" s="13" t="s">
        <v>48</v>
      </c>
      <c r="C25" s="14" t="s">
        <v>86</v>
      </c>
      <c r="D25" s="14"/>
    </row>
    <row r="26" spans="1:4" ht="162" customHeight="1" thickBot="1" x14ac:dyDescent="0.35">
      <c r="A26" s="25" t="s">
        <v>31</v>
      </c>
      <c r="B26" s="13" t="s">
        <v>50</v>
      </c>
      <c r="C26" s="14" t="s">
        <v>87</v>
      </c>
      <c r="D26" s="14"/>
    </row>
    <row r="27" spans="1:4" ht="15.6" x14ac:dyDescent="0.3">
      <c r="A27" s="26"/>
    </row>
    <row r="32" spans="1:4" ht="15.6" x14ac:dyDescent="0.3">
      <c r="A32" s="26"/>
    </row>
    <row r="37" spans="1:1" ht="18" x14ac:dyDescent="0.3">
      <c r="A37" s="27"/>
    </row>
    <row r="39" spans="1:1" x14ac:dyDescent="0.3">
      <c r="A39" s="28"/>
    </row>
    <row r="40" spans="1:1" x14ac:dyDescent="0.3">
      <c r="A40" s="28"/>
    </row>
    <row r="41" spans="1:1" x14ac:dyDescent="0.3">
      <c r="A41" s="28"/>
    </row>
    <row r="42" spans="1:1" x14ac:dyDescent="0.3">
      <c r="A42" s="28"/>
    </row>
    <row r="43" spans="1:1" x14ac:dyDescent="0.3">
      <c r="A43" s="28"/>
    </row>
    <row r="44" spans="1:1" x14ac:dyDescent="0.3">
      <c r="A44" s="28"/>
    </row>
    <row r="45" spans="1:1" x14ac:dyDescent="0.3">
      <c r="A45" s="28"/>
    </row>
  </sheetData>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AD1512-BAB3-4F73-8888-9198D2F6DCDE}">
  <dimension ref="A1:P45"/>
  <sheetViews>
    <sheetView topLeftCell="A24" workbookViewId="0">
      <selection activeCell="B31" sqref="B31"/>
    </sheetView>
  </sheetViews>
  <sheetFormatPr defaultColWidth="11.5546875" defaultRowHeight="14.4" x14ac:dyDescent="0.3"/>
  <cols>
    <col min="1" max="1" width="15.33203125" style="4" customWidth="1"/>
    <col min="2" max="2" width="55.6640625" customWidth="1"/>
    <col min="3" max="3" width="92.88671875" customWidth="1"/>
    <col min="4" max="4" width="10" customWidth="1"/>
    <col min="6" max="6" width="27.6640625" customWidth="1"/>
    <col min="7" max="17" width="7.6640625" customWidth="1"/>
  </cols>
  <sheetData>
    <row r="1" spans="1:16" ht="43.2" x14ac:dyDescent="0.35">
      <c r="A1" s="1" t="s">
        <v>0</v>
      </c>
      <c r="B1" s="2" t="s">
        <v>1</v>
      </c>
      <c r="C1" s="3"/>
      <c r="D1" s="3"/>
    </row>
    <row r="2" spans="1:16" ht="17.399999999999999" x14ac:dyDescent="0.35">
      <c r="B2" s="5" t="s">
        <v>2</v>
      </c>
    </row>
    <row r="3" spans="1:16" ht="16.2" thickBot="1" x14ac:dyDescent="0.35">
      <c r="A3" s="6" t="s">
        <v>3</v>
      </c>
      <c r="B3" s="7" t="s">
        <v>4</v>
      </c>
      <c r="C3" s="8"/>
      <c r="D3" s="8"/>
      <c r="F3" t="s">
        <v>5</v>
      </c>
      <c r="G3">
        <f>1/11.63</f>
        <v>8.5984522785898534E-2</v>
      </c>
    </row>
    <row r="4" spans="1:16" ht="15" thickBot="1" x14ac:dyDescent="0.35">
      <c r="A4" s="9"/>
      <c r="B4" s="10"/>
      <c r="C4" s="11"/>
      <c r="D4" s="11"/>
    </row>
    <row r="5" spans="1:16" ht="15" thickBot="1" x14ac:dyDescent="0.35">
      <c r="A5" s="12"/>
      <c r="B5" s="13" t="s">
        <v>6</v>
      </c>
      <c r="C5" s="14" t="s">
        <v>65</v>
      </c>
      <c r="D5" s="22"/>
    </row>
    <row r="6" spans="1:16" ht="202.2" thickBot="1" x14ac:dyDescent="0.35">
      <c r="A6" s="15" t="s">
        <v>8</v>
      </c>
      <c r="B6" s="13" t="s">
        <v>9</v>
      </c>
      <c r="C6" s="14" t="s">
        <v>70</v>
      </c>
      <c r="D6" s="22"/>
    </row>
    <row r="7" spans="1:16" ht="43.8" thickBot="1" x14ac:dyDescent="0.35">
      <c r="A7" s="15" t="s">
        <v>11</v>
      </c>
      <c r="B7" s="13" t="s">
        <v>12</v>
      </c>
      <c r="C7" s="14" t="s">
        <v>66</v>
      </c>
      <c r="D7" s="22"/>
    </row>
    <row r="8" spans="1:16" ht="15" thickBot="1" x14ac:dyDescent="0.35">
      <c r="A8" s="15" t="s">
        <v>14</v>
      </c>
      <c r="B8" s="13" t="s">
        <v>15</v>
      </c>
      <c r="C8" s="14" t="s">
        <v>16</v>
      </c>
      <c r="D8" s="22"/>
    </row>
    <row r="9" spans="1:16" ht="29.4" thickBot="1" x14ac:dyDescent="0.35">
      <c r="A9" s="15" t="s">
        <v>17</v>
      </c>
      <c r="B9" s="21" t="s">
        <v>18</v>
      </c>
      <c r="C9" s="14" t="s">
        <v>67</v>
      </c>
      <c r="D9" s="22"/>
    </row>
    <row r="10" spans="1:16" ht="58.2" thickBot="1" x14ac:dyDescent="0.35">
      <c r="A10" s="9"/>
      <c r="B10" s="13" t="s">
        <v>20</v>
      </c>
      <c r="C10" s="14" t="s">
        <v>68</v>
      </c>
      <c r="D10" s="22"/>
    </row>
    <row r="11" spans="1:16" ht="16.2" thickBot="1" x14ac:dyDescent="0.35">
      <c r="A11" s="6" t="s">
        <v>22</v>
      </c>
      <c r="B11" s="7" t="s">
        <v>23</v>
      </c>
      <c r="C11" s="8"/>
      <c r="D11" s="8"/>
    </row>
    <row r="12" spans="1:16" ht="15" thickBot="1" x14ac:dyDescent="0.35">
      <c r="A12" s="9"/>
      <c r="B12" s="10"/>
      <c r="C12" s="11"/>
      <c r="D12" s="11"/>
    </row>
    <row r="13" spans="1:16" ht="15" thickBot="1" x14ac:dyDescent="0.35">
      <c r="A13" s="9"/>
      <c r="B13" s="13" t="s">
        <v>24</v>
      </c>
      <c r="C13" s="31">
        <f>SUM(G14:P14)</f>
        <v>87.296534967085734</v>
      </c>
      <c r="D13" s="14" t="s">
        <v>25</v>
      </c>
      <c r="F13" s="17" t="s">
        <v>26</v>
      </c>
      <c r="G13" s="18">
        <v>2021</v>
      </c>
      <c r="H13" s="18">
        <v>2022</v>
      </c>
      <c r="I13" s="18">
        <v>2023</v>
      </c>
      <c r="J13" s="18">
        <v>2024</v>
      </c>
      <c r="K13" s="18">
        <v>2025</v>
      </c>
      <c r="L13" s="18">
        <v>2026</v>
      </c>
      <c r="M13" s="18">
        <v>2027</v>
      </c>
      <c r="N13" s="18">
        <v>2028</v>
      </c>
      <c r="O13" s="18">
        <v>2029</v>
      </c>
      <c r="P13" s="18">
        <v>2030</v>
      </c>
    </row>
    <row r="14" spans="1:16" ht="29.4" thickBot="1" x14ac:dyDescent="0.35">
      <c r="A14" s="6"/>
      <c r="B14" s="13" t="s">
        <v>27</v>
      </c>
      <c r="C14" s="14" t="s">
        <v>28</v>
      </c>
      <c r="D14" s="23" t="s">
        <v>29</v>
      </c>
      <c r="F14" s="19" t="s">
        <v>30</v>
      </c>
      <c r="G14" s="20">
        <f>$G$3*G15</f>
        <v>0</v>
      </c>
      <c r="H14" s="20">
        <f t="shared" ref="H14:P14" si="0">$G$3*H15</f>
        <v>0</v>
      </c>
      <c r="I14" s="20">
        <f t="shared" si="0"/>
        <v>1.8660943288255392</v>
      </c>
      <c r="J14" s="20">
        <f t="shared" si="0"/>
        <v>6.3890494664788662</v>
      </c>
      <c r="K14" s="20">
        <f t="shared" si="0"/>
        <v>8.9338971109793306</v>
      </c>
      <c r="L14" s="20">
        <f t="shared" si="0"/>
        <v>10.733224005933865</v>
      </c>
      <c r="M14" s="20">
        <f t="shared" si="0"/>
        <v>12.156432789054147</v>
      </c>
      <c r="N14" s="20">
        <f t="shared" si="0"/>
        <v>14.024283752991737</v>
      </c>
      <c r="O14" s="20">
        <f t="shared" si="0"/>
        <v>15.941041012626505</v>
      </c>
      <c r="P14" s="20">
        <f t="shared" si="0"/>
        <v>17.252512500195742</v>
      </c>
    </row>
    <row r="15" spans="1:16" ht="31.8" thickBot="1" x14ac:dyDescent="0.35">
      <c r="A15" s="16" t="s">
        <v>31</v>
      </c>
      <c r="B15" s="13" t="s">
        <v>32</v>
      </c>
      <c r="C15" s="14" t="s">
        <v>33</v>
      </c>
      <c r="D15" s="22"/>
      <c r="F15" s="19" t="s">
        <v>34</v>
      </c>
      <c r="G15" s="30">
        <v>0</v>
      </c>
      <c r="H15" s="30">
        <v>0</v>
      </c>
      <c r="I15" s="30">
        <v>21.702677044241021</v>
      </c>
      <c r="J15" s="30">
        <v>74.304645295149214</v>
      </c>
      <c r="K15" s="30">
        <v>103.90122340068962</v>
      </c>
      <c r="L15" s="30">
        <v>124.82739518901084</v>
      </c>
      <c r="M15" s="30">
        <v>141.37931333669974</v>
      </c>
      <c r="N15" s="30">
        <v>163.10242004729392</v>
      </c>
      <c r="O15" s="30">
        <v>185.39430697684625</v>
      </c>
      <c r="P15" s="30">
        <v>200.64672037727649</v>
      </c>
    </row>
    <row r="16" spans="1:16" ht="15" thickBot="1" x14ac:dyDescent="0.35">
      <c r="A16" s="15"/>
      <c r="B16" s="13"/>
      <c r="C16" s="14"/>
      <c r="D16" s="22"/>
    </row>
    <row r="17" spans="1:4" ht="16.2" thickBot="1" x14ac:dyDescent="0.35">
      <c r="A17" s="6" t="s">
        <v>35</v>
      </c>
      <c r="B17" s="7" t="s">
        <v>36</v>
      </c>
      <c r="C17" s="8"/>
      <c r="D17" s="8"/>
    </row>
    <row r="18" spans="1:4" ht="15" thickBot="1" x14ac:dyDescent="0.35">
      <c r="A18" s="15"/>
      <c r="B18" s="10"/>
      <c r="C18" s="11"/>
      <c r="D18" s="11"/>
    </row>
    <row r="19" spans="1:4" ht="155.4" customHeight="1" thickBot="1" x14ac:dyDescent="0.35">
      <c r="A19" s="15"/>
      <c r="B19" s="13" t="s">
        <v>37</v>
      </c>
      <c r="C19" s="14" t="s">
        <v>71</v>
      </c>
      <c r="D19" s="14"/>
    </row>
    <row r="20" spans="1:4" ht="345.6" customHeight="1" thickBot="1" x14ac:dyDescent="0.35">
      <c r="A20" s="15"/>
      <c r="B20" s="21" t="s">
        <v>39</v>
      </c>
      <c r="C20" s="14" t="s">
        <v>72</v>
      </c>
      <c r="D20" s="14"/>
    </row>
    <row r="21" spans="1:4" ht="106.95" customHeight="1" thickBot="1" x14ac:dyDescent="0.35">
      <c r="A21" s="9"/>
      <c r="B21" s="13" t="s">
        <v>41</v>
      </c>
      <c r="C21" s="14" t="s">
        <v>33</v>
      </c>
      <c r="D21" s="14"/>
    </row>
    <row r="22" spans="1:4" ht="87" thickBot="1" x14ac:dyDescent="0.35">
      <c r="A22" s="24"/>
      <c r="B22" s="21" t="s">
        <v>43</v>
      </c>
      <c r="C22" s="14" t="s">
        <v>73</v>
      </c>
      <c r="D22" s="14"/>
    </row>
    <row r="23" spans="1:4" ht="87.6" customHeight="1" thickBot="1" x14ac:dyDescent="0.35">
      <c r="A23" s="24"/>
      <c r="B23" s="13" t="s">
        <v>44</v>
      </c>
      <c r="C23" s="14" t="s">
        <v>69</v>
      </c>
      <c r="D23" s="14"/>
    </row>
    <row r="24" spans="1:4" ht="50.4" customHeight="1" thickBot="1" x14ac:dyDescent="0.35">
      <c r="A24" s="6"/>
      <c r="B24" s="13" t="s">
        <v>46</v>
      </c>
      <c r="C24" s="14" t="s">
        <v>74</v>
      </c>
      <c r="D24" s="14"/>
    </row>
    <row r="25" spans="1:4" ht="122.4" customHeight="1" thickBot="1" x14ac:dyDescent="0.35">
      <c r="A25" s="9"/>
      <c r="B25" s="13" t="s">
        <v>48</v>
      </c>
      <c r="C25" s="14" t="s">
        <v>75</v>
      </c>
      <c r="D25" s="14"/>
    </row>
    <row r="26" spans="1:4" ht="152.4" customHeight="1" thickBot="1" x14ac:dyDescent="0.35">
      <c r="A26" s="25" t="s">
        <v>31</v>
      </c>
      <c r="B26" s="13" t="s">
        <v>50</v>
      </c>
      <c r="C26" s="14" t="s">
        <v>88</v>
      </c>
      <c r="D26" s="14"/>
    </row>
    <row r="27" spans="1:4" ht="15.6" x14ac:dyDescent="0.3">
      <c r="A27" s="26"/>
    </row>
    <row r="32" spans="1:4" ht="15.6" x14ac:dyDescent="0.3">
      <c r="A32" s="26"/>
    </row>
    <row r="37" spans="1:1" ht="18" x14ac:dyDescent="0.3">
      <c r="A37" s="27"/>
    </row>
    <row r="39" spans="1:1" x14ac:dyDescent="0.3">
      <c r="A39" s="28"/>
    </row>
    <row r="40" spans="1:1" x14ac:dyDescent="0.3">
      <c r="A40" s="28"/>
    </row>
    <row r="41" spans="1:1" x14ac:dyDescent="0.3">
      <c r="A41" s="28"/>
    </row>
    <row r="42" spans="1:1" x14ac:dyDescent="0.3">
      <c r="A42" s="28"/>
    </row>
    <row r="43" spans="1:1" x14ac:dyDescent="0.3">
      <c r="A43" s="28"/>
    </row>
    <row r="44" spans="1:1" x14ac:dyDescent="0.3">
      <c r="A44" s="28"/>
    </row>
    <row r="45" spans="1:1" x14ac:dyDescent="0.3">
      <c r="A45" s="28"/>
    </row>
  </sheetData>
  <pageMargins left="0.7" right="0.7" top="0.75" bottom="0.75" header="0.3" footer="0.3"/>
  <pageSetup paperSize="9"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658C14039EB955458F56864AAF04C530" ma:contentTypeVersion="4" ma:contentTypeDescription="Create a new document." ma:contentTypeScope="" ma:versionID="0d6a623f6b4c671269b02b07078b64d9">
  <xsd:schema xmlns:xsd="http://www.w3.org/2001/XMLSchema" xmlns:xs="http://www.w3.org/2001/XMLSchema" xmlns:p="http://schemas.microsoft.com/office/2006/metadata/properties" xmlns:ns2="3889f45b-c649-4416-8ae4-49e881936ca6" targetNamespace="http://schemas.microsoft.com/office/2006/metadata/properties" ma:root="true" ma:fieldsID="0b99736bae42b0b2f31b2917357e80c2" ns2:_="">
    <xsd:import namespace="3889f45b-c649-4416-8ae4-49e881936ca6"/>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889f45b-c649-4416-8ae4-49e881936ca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3CF3C54-5417-4E3F-996F-400066F45F2B}">
  <ds:schemaRefs>
    <ds:schemaRef ds:uri="http://schemas.microsoft.com/office/infopath/2007/PartnerControls"/>
    <ds:schemaRef ds:uri="http://purl.org/dc/elements/1.1/"/>
    <ds:schemaRef ds:uri="http://www.w3.org/XML/1998/namespace"/>
    <ds:schemaRef ds:uri="http://purl.org/dc/dcmitype/"/>
    <ds:schemaRef ds:uri="http://schemas.microsoft.com/office/2006/metadata/properties"/>
    <ds:schemaRef ds:uri="http://schemas.microsoft.com/office/2006/documentManagement/types"/>
    <ds:schemaRef ds:uri="http://schemas.openxmlformats.org/package/2006/metadata/core-properties"/>
    <ds:schemaRef ds:uri="3889f45b-c649-4416-8ae4-49e881936ca6"/>
    <ds:schemaRef ds:uri="http://purl.org/dc/terms/"/>
  </ds:schemaRefs>
</ds:datastoreItem>
</file>

<file path=customXml/itemProps2.xml><?xml version="1.0" encoding="utf-8"?>
<ds:datastoreItem xmlns:ds="http://schemas.openxmlformats.org/officeDocument/2006/customXml" ds:itemID="{7C530640-713C-4F01-9FFE-EBD98528B884}">
  <ds:schemaRefs>
    <ds:schemaRef ds:uri="http://schemas.microsoft.com/sharepoint/v3/contenttype/forms"/>
  </ds:schemaRefs>
</ds:datastoreItem>
</file>

<file path=customXml/itemProps3.xml><?xml version="1.0" encoding="utf-8"?>
<ds:datastoreItem xmlns:ds="http://schemas.openxmlformats.org/officeDocument/2006/customXml" ds:itemID="{AAE7E922-863E-4E89-9738-14A9BF0038B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889f45b-c649-4416-8ae4-49e881936ca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3.3-Taxation 1</vt:lpstr>
      <vt:lpstr>3.3-Taxation 2</vt:lpstr>
      <vt:lpstr>3.3-Taxation 3</vt:lpstr>
      <vt:lpstr>3.3-Taxation 4</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Olavi Grünvald</dc:creator>
  <cp:keywords/>
  <dc:description/>
  <cp:lastModifiedBy>Ševoldajev, Dmitri</cp:lastModifiedBy>
  <cp:revision/>
  <dcterms:created xsi:type="dcterms:W3CDTF">2020-01-22T07:28:51Z</dcterms:created>
  <dcterms:modified xsi:type="dcterms:W3CDTF">2020-07-24T13:03:01Z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0x010100658C14039EB955458F56864AAF04C530</vt:lpwstr>
  </property>
</Properties>
</file>