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gowtham.muthukumaran\Desktop\"/>
    </mc:Choice>
  </mc:AlternateContent>
  <xr:revisionPtr revIDLastSave="0" documentId="13_ncr:40009_{A8B6FEC4-00D8-4020-A6F3-71A3D310955E}" xr6:coauthVersionLast="47" xr6:coauthVersionMax="47" xr10:uidLastSave="{00000000-0000-0000-0000-000000000000}"/>
  <bookViews>
    <workbookView xWindow="-120" yWindow="-120" windowWidth="29040" windowHeight="15840" activeTab="2"/>
  </bookViews>
  <sheets>
    <sheet name="Cover page" sheetId="1" r:id="rId1"/>
    <sheet name="Pipeline calculation" sheetId="4" r:id="rId2"/>
    <sheet name="Total cost required" sheetId="3" r:id="rId3"/>
  </sheets>
  <definedNames>
    <definedName name="_ftn1" localSheetId="0">'Cover page'!#REF!</definedName>
    <definedName name="_ftnref1" localSheetId="0">'Cover page'!#REF!</definedName>
    <definedName name="_Ref115351742" localSheetId="0">'Cover page'!#REF!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4" l="1"/>
  <c r="E7" i="4"/>
  <c r="D7" i="4"/>
  <c r="F6" i="4"/>
  <c r="E6" i="4"/>
  <c r="D6" i="4"/>
  <c r="F5" i="4"/>
  <c r="D5" i="4"/>
  <c r="C5" i="3"/>
  <c r="C3" i="3"/>
  <c r="D23" i="4"/>
  <c r="E23" i="4"/>
  <c r="F23" i="4"/>
  <c r="D14" i="4"/>
  <c r="E14" i="4"/>
  <c r="F14" i="4"/>
  <c r="M30" i="4"/>
  <c r="L30" i="4"/>
  <c r="K30" i="4"/>
  <c r="D31" i="4"/>
  <c r="E31" i="4"/>
  <c r="F31" i="4"/>
  <c r="K29" i="4"/>
  <c r="L29" i="4"/>
  <c r="M29" i="4"/>
  <c r="D15" i="4"/>
  <c r="E15" i="4"/>
  <c r="F15" i="4"/>
  <c r="M21" i="4"/>
  <c r="L21" i="4"/>
  <c r="K21" i="4"/>
  <c r="M22" i="4"/>
  <c r="L22" i="4"/>
  <c r="K22" i="4"/>
  <c r="F13" i="4"/>
  <c r="E13" i="4"/>
  <c r="D13" i="4"/>
  <c r="F22" i="4"/>
  <c r="E22" i="4"/>
  <c r="D22" i="4"/>
  <c r="M5" i="4"/>
  <c r="L5" i="4"/>
  <c r="K5" i="4"/>
  <c r="F21" i="4"/>
  <c r="E21" i="4"/>
  <c r="D21" i="4"/>
  <c r="M23" i="4"/>
  <c r="L23" i="4"/>
  <c r="K23" i="4"/>
  <c r="M14" i="4"/>
  <c r="L14" i="4"/>
  <c r="K14" i="4"/>
  <c r="K7" i="4"/>
  <c r="L7" i="4"/>
  <c r="M7" i="4"/>
  <c r="M13" i="4"/>
  <c r="L13" i="4"/>
  <c r="K13" i="4"/>
  <c r="E5" i="4"/>
  <c r="F30" i="4"/>
  <c r="E30" i="4"/>
  <c r="D30" i="4"/>
  <c r="K31" i="4"/>
  <c r="L31" i="4"/>
  <c r="M31" i="4"/>
  <c r="K6" i="4"/>
  <c r="L6" i="4"/>
  <c r="M6" i="4"/>
  <c r="D29" i="4"/>
  <c r="E29" i="4"/>
  <c r="F29" i="4"/>
  <c r="M15" i="4"/>
  <c r="L15" i="4"/>
  <c r="K15" i="4"/>
</calcChain>
</file>

<file path=xl/sharedStrings.xml><?xml version="1.0" encoding="utf-8"?>
<sst xmlns="http://schemas.openxmlformats.org/spreadsheetml/2006/main" count="121" uniqueCount="33">
  <si>
    <t>Length in kms</t>
  </si>
  <si>
    <t>TSO</t>
  </si>
  <si>
    <t>Pipeline</t>
  </si>
  <si>
    <r>
      <t xml:space="preserve">Cost of new H2 pipelines in </t>
    </r>
    <r>
      <rPr>
        <sz val="9"/>
        <color rgb="FFFFFFFF"/>
        <rFont val="Trebuchet MS"/>
        <family val="2"/>
      </rPr>
      <t>M€</t>
    </r>
  </si>
  <si>
    <t>Low</t>
  </si>
  <si>
    <t>Average</t>
  </si>
  <si>
    <t>High</t>
  </si>
  <si>
    <t xml:space="preserve">Medium diameter pipeline </t>
  </si>
  <si>
    <t>Medium diameter pipeline</t>
  </si>
  <si>
    <t xml:space="preserve">Small diameter pipeline </t>
  </si>
  <si>
    <t>DSO</t>
  </si>
  <si>
    <t>Small diameter pipeline</t>
  </si>
  <si>
    <r>
      <t xml:space="preserve">Cost of repurposing in </t>
    </r>
    <r>
      <rPr>
        <sz val="9"/>
        <color rgb="FFFFFFFF"/>
        <rFont val="Trebuchet MS"/>
        <family val="2"/>
      </rPr>
      <t>M€</t>
    </r>
  </si>
  <si>
    <t>Large diameter pipeline</t>
  </si>
  <si>
    <r>
      <t xml:space="preserve">Cost of repurposing in </t>
    </r>
    <r>
      <rPr>
        <sz val="9"/>
        <color rgb="FF000000"/>
        <rFont val="Trebuchet MS"/>
        <family val="2"/>
      </rPr>
      <t>M€ </t>
    </r>
  </si>
  <si>
    <r>
      <t>Cost of new H</t>
    </r>
    <r>
      <rPr>
        <b/>
        <vertAlign val="subscript"/>
        <sz val="7"/>
        <color rgb="FF000000"/>
        <rFont val="Trebuchet MS"/>
        <family val="2"/>
      </rPr>
      <t>2</t>
    </r>
    <r>
      <rPr>
        <b/>
        <vertAlign val="superscript"/>
        <sz val="7"/>
        <color rgb="FF000000"/>
        <rFont val="Trebuchet MS"/>
        <family val="2"/>
      </rPr>
      <t xml:space="preserve"> </t>
    </r>
    <r>
      <rPr>
        <b/>
        <sz val="9"/>
        <color rgb="FF000000"/>
        <rFont val="Trebuchet MS"/>
        <family val="2"/>
      </rPr>
      <t xml:space="preserve">pipelines in </t>
    </r>
    <r>
      <rPr>
        <sz val="9"/>
        <color rgb="FF000000"/>
        <rFont val="Trebuchet MS"/>
        <family val="2"/>
      </rPr>
      <t>M€ </t>
    </r>
  </si>
  <si>
    <t>Country</t>
  </si>
  <si>
    <t>Latvia</t>
  </si>
  <si>
    <t>Lithuania</t>
  </si>
  <si>
    <t xml:space="preserve">Finland </t>
  </si>
  <si>
    <t>Estonia</t>
  </si>
  <si>
    <t xml:space="preserve">Low </t>
  </si>
  <si>
    <t xml:space="preserve">Medium </t>
  </si>
  <si>
    <t xml:space="preserve">Latvia </t>
  </si>
  <si>
    <t>Finland</t>
  </si>
  <si>
    <t>EHB report 2022</t>
  </si>
  <si>
    <t>Reference</t>
  </si>
  <si>
    <t>New H2 pipeline in Million euros per km</t>
  </si>
  <si>
    <t>Repurposed in Million euros per km</t>
  </si>
  <si>
    <t>Study on ''Gas Decarbonisation Pathways for Estonia (Baltic Regional Gas Market countries)''</t>
  </si>
  <si>
    <t>Deliverable 3 -- Scenario modelling outputs</t>
  </si>
  <si>
    <t xml:space="preserve">File description: The file presents the cost analysis of H2 pipelines in the RGMCG region </t>
  </si>
  <si>
    <t>This analysis is made purely based on the existing assumptions, and the purpose of making the estimates is to give an approximate investment idea to the region. The final decision has to be made by the TSOs of the country. The numbers cannot be used directly.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</si>
</sst>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amily val="2"/>
    </font>
    <font>
      <b/>
      <sz val="9"/>
      <color rgb="FF000000"/>
      <name val="Trebuchet MS"/>
      <family val="2"/>
    </font>
    <font>
      <sz val="9"/>
      <color rgb="FF000000"/>
      <name val="Trebuchet MS"/>
      <family val="2"/>
    </font>
    <font>
      <b/>
      <sz val="9"/>
      <color rgb="FFFFFFFF"/>
      <name val="Trebuchet MS"/>
      <family val="2"/>
    </font>
    <font>
      <sz val="9"/>
      <color rgb="FFFFFFFF"/>
      <name val="Trebuchet MS"/>
      <family val="2"/>
    </font>
    <font>
      <b/>
      <vertAlign val="subscript"/>
      <sz val="7"/>
      <color rgb="FF000000"/>
      <name val="Trebuchet MS"/>
      <family val="2"/>
    </font>
    <font>
      <b/>
      <vertAlign val="superscript"/>
      <sz val="7"/>
      <color rgb="FF000000"/>
      <name val="Trebuchet MS"/>
      <family val="2"/>
    </font>
    <font>
      <b/>
      <sz val="11"/>
      <color rgb="FF000000"/>
      <name val="Calibri"/>
      <family val="2"/>
    </font>
    <font>
      <u/>
      <sz val="11"/>
      <color theme="10"/>
      <name val="Calibri"/>
      <family val="2"/>
    </font>
    <font>
      <sz val="11"/>
      <color theme="0"/>
      <name val="Trebuchet MS"/>
      <family val="2"/>
    </font>
  </fonts>
  <fills count="5">
    <fill>
      <patternFill patternType="none"/>
    </fill>
    <fill>
      <patternFill patternType="gray125"/>
    </fill>
    <fill>
      <patternFill patternType="solid">
        <fgColor rgb="FF005962"/>
        <bgColor rgb="FF005962"/>
      </patternFill>
    </fill>
    <fill>
      <patternFill patternType="solid">
        <fgColor theme="4" tint="0.79998168889431442"/>
        <bgColor indexed="64"/>
      </patternFill>
    </fill>
    <fill>
      <patternFill patternType="solid">
        <fgColor rgb="FF005861"/>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7">
    <xf numFmtId="0" fontId="0" fillId="0" borderId="0" xfId="0"/>
    <xf numFmtId="0" fontId="1" fillId="0" borderId="4" xfId="0" applyFont="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7" xfId="0" applyFont="1" applyFill="1" applyBorder="1" applyAlignment="1">
      <alignment horizontal="center"/>
    </xf>
    <xf numFmtId="0" fontId="1" fillId="0" borderId="7" xfId="0" applyFont="1" applyFill="1" applyBorder="1" applyAlignment="1">
      <alignment horizontal="center" vertical="center"/>
    </xf>
    <xf numFmtId="0" fontId="0" fillId="0" borderId="7" xfId="0"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0" borderId="0" xfId="0" applyFont="1" applyAlignment="1">
      <alignment horizontal="center"/>
    </xf>
    <xf numFmtId="0" fontId="8" fillId="0" borderId="0" xfId="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ill="1" applyBorder="1" applyAlignment="1">
      <alignment horizontal="center" vertical="center"/>
    </xf>
    <xf numFmtId="0" fontId="9" fillId="4" borderId="0" xfId="0" applyFont="1" applyFill="1"/>
  </cellXfs>
  <cellStyles count="2">
    <cellStyle name="Hyperlink" xfId="1" builtinId="8"/>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asforclimate2050.eu/wp-content/uploads/2022/04/EHB-A-European-hydrogen-infrastructure-vision-covering-28-countr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5"/>
  <sheetViews>
    <sheetView showGridLines="0" workbookViewId="0">
      <selection activeCell="C14" sqref="C14"/>
    </sheetView>
  </sheetViews>
  <sheetFormatPr defaultRowHeight="15" x14ac:dyDescent="0.25"/>
  <cols>
    <col min="1" max="2" width="9.140625" customWidth="1"/>
  </cols>
  <sheetData>
    <row r="1" spans="2:2" s="26" customFormat="1" ht="16.5" x14ac:dyDescent="0.3"/>
    <row r="2" spans="2:2" s="26" customFormat="1" ht="16.5" x14ac:dyDescent="0.3">
      <c r="B2" s="26" t="s">
        <v>29</v>
      </c>
    </row>
    <row r="3" spans="2:2" s="26" customFormat="1" ht="16.5" x14ac:dyDescent="0.3">
      <c r="B3" s="26" t="s">
        <v>30</v>
      </c>
    </row>
    <row r="4" spans="2:2" s="26" customFormat="1" ht="16.5" x14ac:dyDescent="0.3"/>
    <row r="5" spans="2:2" s="26" customFormat="1" ht="16.5" x14ac:dyDescent="0.3">
      <c r="B5" s="26" t="s">
        <v>31</v>
      </c>
    </row>
    <row r="6" spans="2:2" s="26" customFormat="1" ht="16.5" x14ac:dyDescent="0.3">
      <c r="B6" s="26" t="s">
        <v>32</v>
      </c>
    </row>
    <row r="11" spans="2:2" ht="15" customHeight="1" x14ac:dyDescent="0.25"/>
    <row r="18" ht="15.75" customHeight="1" x14ac:dyDescent="0.25"/>
    <row r="25" ht="15.75" customHeight="1" x14ac:dyDescent="0.25"/>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activeCell="P14" sqref="P14"/>
    </sheetView>
  </sheetViews>
  <sheetFormatPr defaultRowHeight="15" x14ac:dyDescent="0.25"/>
  <cols>
    <col min="5" max="5" width="12" bestFit="1" customWidth="1"/>
    <col min="15" max="16" width="11.85546875" customWidth="1"/>
    <col min="17" max="17" width="12.28515625" customWidth="1"/>
    <col min="20" max="20" width="13.85546875" customWidth="1"/>
    <col min="21" max="21" width="14.140625" customWidth="1"/>
    <col min="23" max="23" width="15" bestFit="1" customWidth="1"/>
  </cols>
  <sheetData>
    <row r="1" spans="1:23" ht="15.75" thickBot="1" x14ac:dyDescent="0.3">
      <c r="D1" s="10" t="s">
        <v>23</v>
      </c>
      <c r="E1" s="16"/>
      <c r="F1" s="16"/>
      <c r="G1" s="16"/>
      <c r="H1" s="16"/>
      <c r="I1" s="16"/>
      <c r="J1" s="17"/>
      <c r="W1" s="19" t="s">
        <v>26</v>
      </c>
    </row>
    <row r="2" spans="1:23" ht="15.75" thickBot="1" x14ac:dyDescent="0.3">
      <c r="O2" s="21" t="s">
        <v>27</v>
      </c>
      <c r="P2" s="21"/>
      <c r="Q2" s="21"/>
      <c r="S2" s="21" t="s">
        <v>28</v>
      </c>
      <c r="T2" s="21"/>
      <c r="U2" s="21"/>
      <c r="W2" s="20" t="s">
        <v>25</v>
      </c>
    </row>
    <row r="3" spans="1:23" ht="15.75" customHeight="1" thickBot="1" x14ac:dyDescent="0.3">
      <c r="A3" s="9" t="s">
        <v>1</v>
      </c>
      <c r="B3" s="9" t="s">
        <v>2</v>
      </c>
      <c r="C3" s="9" t="s">
        <v>0</v>
      </c>
      <c r="D3" s="10" t="s">
        <v>3</v>
      </c>
      <c r="E3" s="10"/>
      <c r="F3" s="10"/>
      <c r="H3" s="9" t="s">
        <v>1</v>
      </c>
      <c r="I3" s="9" t="s">
        <v>2</v>
      </c>
      <c r="J3" s="9" t="s">
        <v>0</v>
      </c>
      <c r="K3" s="10" t="s">
        <v>3</v>
      </c>
      <c r="L3" s="10"/>
      <c r="M3" s="10"/>
      <c r="O3" s="22" t="s">
        <v>21</v>
      </c>
      <c r="P3" s="22" t="s">
        <v>22</v>
      </c>
      <c r="Q3" s="22" t="s">
        <v>6</v>
      </c>
      <c r="S3" s="22" t="s">
        <v>21</v>
      </c>
      <c r="T3" s="22" t="s">
        <v>22</v>
      </c>
      <c r="U3" s="22" t="s">
        <v>6</v>
      </c>
    </row>
    <row r="4" spans="1:23" ht="15.75" thickBot="1" x14ac:dyDescent="0.3">
      <c r="A4" s="9"/>
      <c r="B4" s="9"/>
      <c r="C4" s="9"/>
      <c r="D4" s="2" t="s">
        <v>4</v>
      </c>
      <c r="E4" s="2" t="s">
        <v>5</v>
      </c>
      <c r="F4" s="3" t="s">
        <v>6</v>
      </c>
      <c r="H4" s="9"/>
      <c r="I4" s="9"/>
      <c r="J4" s="9"/>
      <c r="K4" s="2" t="s">
        <v>4</v>
      </c>
      <c r="L4" s="2" t="s">
        <v>5</v>
      </c>
      <c r="M4" s="3" t="s">
        <v>6</v>
      </c>
      <c r="O4" s="18">
        <v>1.4</v>
      </c>
      <c r="P4" s="18">
        <v>1.5</v>
      </c>
      <c r="Q4" s="18">
        <v>1.8</v>
      </c>
      <c r="S4" s="18">
        <v>0.2</v>
      </c>
      <c r="T4" s="18">
        <v>0.3</v>
      </c>
      <c r="U4" s="18">
        <v>0.5</v>
      </c>
    </row>
    <row r="5" spans="1:23" ht="45.75" thickBot="1" x14ac:dyDescent="0.3">
      <c r="A5" s="9"/>
      <c r="B5" s="4" t="s">
        <v>7</v>
      </c>
      <c r="C5" s="1">
        <v>577</v>
      </c>
      <c r="D5" s="1">
        <f>C5*S5</f>
        <v>115.4</v>
      </c>
      <c r="E5" s="1">
        <f ca="1">$E$5*T5</f>
        <v>230.8</v>
      </c>
      <c r="F5" s="1">
        <f>C5*U5</f>
        <v>288.5</v>
      </c>
      <c r="H5" s="9"/>
      <c r="I5" s="5" t="s">
        <v>8</v>
      </c>
      <c r="J5" s="5">
        <v>577</v>
      </c>
      <c r="K5" s="5">
        <f ca="1">$L$5*O5</f>
        <v>1154</v>
      </c>
      <c r="L5" s="5">
        <f ca="1">$L$5*P5</f>
        <v>1269.4000000000001</v>
      </c>
      <c r="M5" s="5">
        <f ca="1">$L$5*Q5</f>
        <v>1557.9</v>
      </c>
      <c r="O5" s="18">
        <v>2</v>
      </c>
      <c r="P5" s="18">
        <v>2.2000000000000002</v>
      </c>
      <c r="Q5" s="18">
        <v>2.7</v>
      </c>
      <c r="S5" s="18">
        <v>0.2</v>
      </c>
      <c r="T5" s="18">
        <v>0.4</v>
      </c>
      <c r="U5" s="18">
        <v>0.5</v>
      </c>
    </row>
    <row r="6" spans="1:23" ht="45.75" thickBot="1" x14ac:dyDescent="0.3">
      <c r="A6" s="9"/>
      <c r="B6" s="4" t="s">
        <v>9</v>
      </c>
      <c r="C6" s="1">
        <v>613</v>
      </c>
      <c r="D6" s="1">
        <f>C6*S4</f>
        <v>122.60000000000001</v>
      </c>
      <c r="E6" s="1">
        <f>C6*T4</f>
        <v>183.9</v>
      </c>
      <c r="F6" s="1">
        <f>C6*U4</f>
        <v>306.5</v>
      </c>
      <c r="H6" s="9"/>
      <c r="I6" s="6" t="s">
        <v>9</v>
      </c>
      <c r="J6" s="5">
        <v>613</v>
      </c>
      <c r="K6" s="5">
        <f ca="1">$L$6*O4</f>
        <v>858.19999999999993</v>
      </c>
      <c r="L6" s="5">
        <f ca="1">$L$6*P4</f>
        <v>919.5</v>
      </c>
      <c r="M6" s="5">
        <f ca="1">$L$6*Q4</f>
        <v>1103.4000000000001</v>
      </c>
      <c r="O6" s="18">
        <v>2.5</v>
      </c>
      <c r="P6" s="18">
        <v>2.8</v>
      </c>
      <c r="Q6" s="18">
        <v>3.4</v>
      </c>
      <c r="S6" s="18">
        <v>0.3</v>
      </c>
      <c r="T6" s="18">
        <v>0.5</v>
      </c>
      <c r="U6" s="18">
        <v>0.6</v>
      </c>
    </row>
    <row r="7" spans="1:23" ht="45.75" thickBot="1" x14ac:dyDescent="0.3">
      <c r="A7" s="7" t="s">
        <v>10</v>
      </c>
      <c r="B7" s="4" t="s">
        <v>9</v>
      </c>
      <c r="C7" s="1">
        <v>4950</v>
      </c>
      <c r="D7" s="1">
        <f>C7*S4</f>
        <v>990</v>
      </c>
      <c r="E7" s="1">
        <f>C7*T4</f>
        <v>1485</v>
      </c>
      <c r="F7" s="1">
        <f>C7*U4</f>
        <v>2475</v>
      </c>
      <c r="H7" s="7" t="s">
        <v>10</v>
      </c>
      <c r="I7" s="5" t="s">
        <v>11</v>
      </c>
      <c r="J7" s="5">
        <v>4950</v>
      </c>
      <c r="K7" s="5">
        <f ca="1">$L$7*O4</f>
        <v>6930</v>
      </c>
      <c r="L7" s="5">
        <f ca="1">$L$7*P4</f>
        <v>7425</v>
      </c>
      <c r="M7" s="5">
        <f ca="1">$L$7*Q4</f>
        <v>8910</v>
      </c>
    </row>
    <row r="8" spans="1:23" ht="15.75" thickBot="1" x14ac:dyDescent="0.3"/>
    <row r="9" spans="1:23" ht="15.75" thickBot="1" x14ac:dyDescent="0.3">
      <c r="D9" s="10" t="s">
        <v>18</v>
      </c>
      <c r="E9" s="16"/>
      <c r="F9" s="16"/>
      <c r="G9" s="16"/>
      <c r="H9" s="16"/>
      <c r="I9" s="16"/>
      <c r="J9" s="17"/>
    </row>
    <row r="10" spans="1:23" ht="15.75" thickBot="1" x14ac:dyDescent="0.3"/>
    <row r="11" spans="1:23" ht="15.75" thickBot="1" x14ac:dyDescent="0.3">
      <c r="A11" s="9" t="s">
        <v>1</v>
      </c>
      <c r="B11" s="9" t="s">
        <v>2</v>
      </c>
      <c r="C11" s="9" t="s">
        <v>0</v>
      </c>
      <c r="D11" s="10" t="s">
        <v>12</v>
      </c>
      <c r="E11" s="16"/>
      <c r="F11" s="16"/>
      <c r="G11" s="8"/>
      <c r="H11" s="9" t="s">
        <v>1</v>
      </c>
      <c r="I11" s="9" t="s">
        <v>2</v>
      </c>
      <c r="J11" s="9" t="s">
        <v>0</v>
      </c>
      <c r="K11" s="10" t="s">
        <v>3</v>
      </c>
      <c r="L11" s="10"/>
      <c r="M11" s="10"/>
    </row>
    <row r="12" spans="1:23" ht="15.75" thickBot="1" x14ac:dyDescent="0.3">
      <c r="A12" s="9"/>
      <c r="B12" s="9"/>
      <c r="C12" s="9"/>
      <c r="D12" s="2" t="s">
        <v>4</v>
      </c>
      <c r="E12" s="2" t="s">
        <v>5</v>
      </c>
      <c r="F12" s="3" t="s">
        <v>6</v>
      </c>
      <c r="G12" s="8"/>
      <c r="H12" s="9"/>
      <c r="I12" s="9"/>
      <c r="J12" s="9"/>
      <c r="K12" s="2" t="s">
        <v>4</v>
      </c>
      <c r="L12" s="2" t="s">
        <v>5</v>
      </c>
      <c r="M12" s="3" t="s">
        <v>6</v>
      </c>
    </row>
    <row r="13" spans="1:23" ht="45.75" thickBot="1" x14ac:dyDescent="0.3">
      <c r="A13" s="9"/>
      <c r="B13" s="5" t="s">
        <v>8</v>
      </c>
      <c r="C13" s="5">
        <v>1713</v>
      </c>
      <c r="D13" s="5">
        <f ca="1">$E$13*S5</f>
        <v>342.6</v>
      </c>
      <c r="E13" s="5">
        <f ca="1">$E$13*T5</f>
        <v>685.2</v>
      </c>
      <c r="F13" s="5">
        <f ca="1">$E$13*U5</f>
        <v>856.5</v>
      </c>
      <c r="G13" s="8"/>
      <c r="H13" s="9"/>
      <c r="I13" s="5" t="s">
        <v>8</v>
      </c>
      <c r="J13" s="5">
        <v>1713</v>
      </c>
      <c r="K13" s="5">
        <f ca="1">$L$13*O5</f>
        <v>3426</v>
      </c>
      <c r="L13" s="5">
        <f ca="1">$L$13*P5</f>
        <v>3768.6000000000004</v>
      </c>
      <c r="M13" s="5">
        <f ca="1">$L$13*Q5</f>
        <v>4625.1000000000004</v>
      </c>
    </row>
    <row r="14" spans="1:23" ht="45.75" thickBot="1" x14ac:dyDescent="0.3">
      <c r="A14" s="9"/>
      <c r="B14" s="5" t="s">
        <v>13</v>
      </c>
      <c r="C14" s="5">
        <v>572</v>
      </c>
      <c r="D14" s="5">
        <f ca="1">$E$14*S6</f>
        <v>171.6</v>
      </c>
      <c r="E14" s="5">
        <f ca="1">$E$14*T6</f>
        <v>286</v>
      </c>
      <c r="F14" s="5">
        <f ca="1">$E$14*U6</f>
        <v>343.2</v>
      </c>
      <c r="H14" s="9"/>
      <c r="I14" s="5" t="s">
        <v>13</v>
      </c>
      <c r="J14" s="5">
        <v>572</v>
      </c>
      <c r="K14" s="5">
        <f ca="1">$L$14*O6</f>
        <v>1430</v>
      </c>
      <c r="L14" s="5">
        <f ca="1">$L$14*P6</f>
        <v>1601.6</v>
      </c>
      <c r="M14" s="5">
        <f ca="1">$L$14*Q6</f>
        <v>1944.8</v>
      </c>
    </row>
    <row r="15" spans="1:23" ht="45.75" thickBot="1" x14ac:dyDescent="0.3">
      <c r="A15" s="7" t="s">
        <v>10</v>
      </c>
      <c r="B15" s="5" t="s">
        <v>11</v>
      </c>
      <c r="C15" s="5">
        <v>8300</v>
      </c>
      <c r="D15" s="5">
        <f ca="1">$E$15*S4</f>
        <v>1660</v>
      </c>
      <c r="E15" s="5">
        <f ca="1">$E$15*T4</f>
        <v>2490</v>
      </c>
      <c r="F15" s="5">
        <f ca="1">$E$15*U4</f>
        <v>4150</v>
      </c>
      <c r="H15" s="7" t="s">
        <v>10</v>
      </c>
      <c r="I15" s="5" t="s">
        <v>11</v>
      </c>
      <c r="J15" s="5">
        <v>8300</v>
      </c>
      <c r="K15" s="5">
        <f ca="1">$L$15*O4</f>
        <v>11620</v>
      </c>
      <c r="L15" s="5">
        <f ca="1">$L$15*P4</f>
        <v>12450</v>
      </c>
      <c r="M15" s="5">
        <f ca="1">$L$15*Q4</f>
        <v>14940</v>
      </c>
    </row>
    <row r="16" spans="1:23" ht="15.75" thickBot="1" x14ac:dyDescent="0.3"/>
    <row r="17" spans="1:13" ht="15.75" thickBot="1" x14ac:dyDescent="0.3">
      <c r="D17" s="10" t="s">
        <v>24</v>
      </c>
      <c r="E17" s="16"/>
      <c r="F17" s="16"/>
      <c r="G17" s="16"/>
      <c r="H17" s="16"/>
      <c r="I17" s="16"/>
      <c r="J17" s="17"/>
    </row>
    <row r="18" spans="1:13" ht="15.75" thickBot="1" x14ac:dyDescent="0.3"/>
    <row r="19" spans="1:13" ht="15.75" thickBot="1" x14ac:dyDescent="0.3">
      <c r="A19" s="9" t="s">
        <v>1</v>
      </c>
      <c r="B19" s="9" t="s">
        <v>2</v>
      </c>
      <c r="C19" s="9" t="s">
        <v>0</v>
      </c>
      <c r="D19" s="10" t="s">
        <v>12</v>
      </c>
      <c r="E19" s="16"/>
      <c r="F19" s="17"/>
      <c r="H19" s="9" t="s">
        <v>1</v>
      </c>
      <c r="I19" s="9" t="s">
        <v>2</v>
      </c>
      <c r="J19" s="9" t="s">
        <v>0</v>
      </c>
      <c r="K19" s="10" t="s">
        <v>3</v>
      </c>
      <c r="L19" s="10"/>
      <c r="M19" s="10"/>
    </row>
    <row r="20" spans="1:13" ht="15.75" thickBot="1" x14ac:dyDescent="0.3">
      <c r="A20" s="9"/>
      <c r="B20" s="9"/>
      <c r="C20" s="9"/>
      <c r="D20" s="2" t="s">
        <v>4</v>
      </c>
      <c r="E20" s="2" t="s">
        <v>5</v>
      </c>
      <c r="F20" s="2" t="s">
        <v>6</v>
      </c>
      <c r="H20" s="9"/>
      <c r="I20" s="9"/>
      <c r="J20" s="9"/>
      <c r="K20" s="2" t="s">
        <v>4</v>
      </c>
      <c r="L20" s="2" t="s">
        <v>5</v>
      </c>
      <c r="M20" s="3" t="s">
        <v>6</v>
      </c>
    </row>
    <row r="21" spans="1:13" ht="45.75" thickBot="1" x14ac:dyDescent="0.3">
      <c r="A21" s="9"/>
      <c r="B21" s="5" t="s">
        <v>8</v>
      </c>
      <c r="C21" s="5">
        <v>650</v>
      </c>
      <c r="D21" s="5">
        <f ca="1">$E$21*S5</f>
        <v>130</v>
      </c>
      <c r="E21" s="5">
        <f ca="1">$E$21*T5</f>
        <v>260</v>
      </c>
      <c r="F21" s="5">
        <f ca="1">$E$21*U5</f>
        <v>325</v>
      </c>
      <c r="H21" s="9"/>
      <c r="I21" s="5" t="s">
        <v>8</v>
      </c>
      <c r="J21" s="5">
        <v>650</v>
      </c>
      <c r="K21" s="5">
        <f ca="1">$L$21*O5</f>
        <v>1300</v>
      </c>
      <c r="L21" s="5">
        <f ca="1">$L$21*P5</f>
        <v>1430.0000000000002</v>
      </c>
      <c r="M21" s="5">
        <f ca="1">$L$21*Q5</f>
        <v>1755.0000000000002</v>
      </c>
    </row>
    <row r="22" spans="1:13" ht="45.75" thickBot="1" x14ac:dyDescent="0.3">
      <c r="A22" s="9"/>
      <c r="B22" s="5" t="s">
        <v>11</v>
      </c>
      <c r="C22" s="5">
        <v>650</v>
      </c>
      <c r="D22" s="5">
        <f ca="1">$E$22*S4</f>
        <v>130</v>
      </c>
      <c r="E22" s="5">
        <f ca="1">$E$22*T4</f>
        <v>195</v>
      </c>
      <c r="F22" s="5">
        <f ca="1">$E$22*U4</f>
        <v>325</v>
      </c>
      <c r="H22" s="9"/>
      <c r="I22" s="5" t="s">
        <v>11</v>
      </c>
      <c r="J22" s="5">
        <v>650</v>
      </c>
      <c r="K22" s="5">
        <f ca="1">$L$22*O4</f>
        <v>909.99999999999989</v>
      </c>
      <c r="L22" s="5">
        <f ca="1">$L$22*P4</f>
        <v>975</v>
      </c>
      <c r="M22" s="5">
        <f ca="1">$L$22*Q4</f>
        <v>1170</v>
      </c>
    </row>
    <row r="23" spans="1:13" ht="45.75" thickBot="1" x14ac:dyDescent="0.3">
      <c r="A23" s="7" t="s">
        <v>10</v>
      </c>
      <c r="B23" s="5" t="s">
        <v>11</v>
      </c>
      <c r="C23" s="5">
        <v>3100</v>
      </c>
      <c r="D23" s="5">
        <f ca="1">$E$23*S4</f>
        <v>620</v>
      </c>
      <c r="E23" s="5">
        <f ca="1">$E$23*T4</f>
        <v>930</v>
      </c>
      <c r="F23" s="5">
        <f ca="1">$E$23*U4</f>
        <v>1550</v>
      </c>
      <c r="H23" s="7" t="s">
        <v>10</v>
      </c>
      <c r="I23" s="5" t="s">
        <v>11</v>
      </c>
      <c r="J23" s="5">
        <v>3100</v>
      </c>
      <c r="K23" s="5">
        <f ca="1">$L$23*O4</f>
        <v>4340</v>
      </c>
      <c r="L23" s="5">
        <f ca="1">$L$23*P4</f>
        <v>4650</v>
      </c>
      <c r="M23" s="5">
        <f ca="1">$L$23*Q4</f>
        <v>5580</v>
      </c>
    </row>
    <row r="24" spans="1:13" ht="15.75" thickBot="1" x14ac:dyDescent="0.3"/>
    <row r="25" spans="1:13" ht="15.75" thickBot="1" x14ac:dyDescent="0.3">
      <c r="D25" s="10" t="s">
        <v>20</v>
      </c>
      <c r="E25" s="16"/>
      <c r="F25" s="16"/>
      <c r="G25" s="16"/>
      <c r="H25" s="16"/>
      <c r="I25" s="16"/>
      <c r="J25" s="17"/>
    </row>
    <row r="26" spans="1:13" ht="15.75" thickBot="1" x14ac:dyDescent="0.3"/>
    <row r="27" spans="1:13" ht="15.75" thickBot="1" x14ac:dyDescent="0.3">
      <c r="A27" s="9" t="s">
        <v>1</v>
      </c>
      <c r="B27" s="9" t="s">
        <v>2</v>
      </c>
      <c r="C27" s="9" t="s">
        <v>0</v>
      </c>
      <c r="D27" s="10" t="s">
        <v>12</v>
      </c>
      <c r="E27" s="16"/>
      <c r="F27" s="17"/>
      <c r="H27" s="9" t="s">
        <v>1</v>
      </c>
      <c r="I27" s="9" t="s">
        <v>2</v>
      </c>
      <c r="J27" s="9" t="s">
        <v>0</v>
      </c>
      <c r="K27" s="10" t="s">
        <v>3</v>
      </c>
      <c r="L27" s="10"/>
      <c r="M27" s="10"/>
    </row>
    <row r="28" spans="1:13" ht="15.75" thickBot="1" x14ac:dyDescent="0.3">
      <c r="A28" s="9"/>
      <c r="B28" s="9"/>
      <c r="C28" s="9"/>
      <c r="D28" s="2" t="s">
        <v>4</v>
      </c>
      <c r="E28" s="2" t="s">
        <v>5</v>
      </c>
      <c r="F28" s="2" t="s">
        <v>6</v>
      </c>
      <c r="H28" s="9"/>
      <c r="I28" s="9"/>
      <c r="J28" s="9"/>
      <c r="K28" s="2" t="s">
        <v>4</v>
      </c>
      <c r="L28" s="2" t="s">
        <v>5</v>
      </c>
      <c r="M28" s="3" t="s">
        <v>6</v>
      </c>
    </row>
    <row r="29" spans="1:13" ht="45.75" thickBot="1" x14ac:dyDescent="0.3">
      <c r="A29" s="9"/>
      <c r="B29" s="5" t="s">
        <v>8</v>
      </c>
      <c r="C29" s="5">
        <v>245</v>
      </c>
      <c r="D29" s="5">
        <f ca="1">$E$29*S5</f>
        <v>49</v>
      </c>
      <c r="E29" s="5">
        <f ca="1">$E$29*T5</f>
        <v>98</v>
      </c>
      <c r="F29" s="5">
        <f ca="1">$E$29*U5</f>
        <v>122.5</v>
      </c>
      <c r="H29" s="9"/>
      <c r="I29" s="5" t="s">
        <v>8</v>
      </c>
      <c r="J29" s="5">
        <v>245</v>
      </c>
      <c r="K29" s="5">
        <f ca="1">$L$29*O5</f>
        <v>490</v>
      </c>
      <c r="L29" s="5">
        <f ca="1">$L$29*P5</f>
        <v>539</v>
      </c>
      <c r="M29" s="5">
        <f ca="1">$L$29*Q5</f>
        <v>661.5</v>
      </c>
    </row>
    <row r="30" spans="1:13" ht="45.75" thickBot="1" x14ac:dyDescent="0.3">
      <c r="A30" s="9"/>
      <c r="B30" s="5" t="s">
        <v>11</v>
      </c>
      <c r="C30" s="5">
        <v>732.4</v>
      </c>
      <c r="D30" s="5">
        <f ca="1">$E$30*S4</f>
        <v>146.47999999999999</v>
      </c>
      <c r="E30" s="5">
        <f ca="1">$E$30*T4</f>
        <v>219.72</v>
      </c>
      <c r="F30" s="5">
        <f ca="1">$E$30*U4</f>
        <v>366.2</v>
      </c>
      <c r="H30" s="9"/>
      <c r="I30" s="5" t="s">
        <v>11</v>
      </c>
      <c r="J30" s="5">
        <v>732.4</v>
      </c>
      <c r="K30" s="5">
        <f ca="1">$L$30*O4</f>
        <v>1025.3599999999999</v>
      </c>
      <c r="L30" s="5">
        <f ca="1">$L$30*P4</f>
        <v>1098.5999999999999</v>
      </c>
      <c r="M30" s="5">
        <f ca="1">$L$30*Q4</f>
        <v>1318.32</v>
      </c>
    </row>
    <row r="31" spans="1:13" ht="45.75" thickBot="1" x14ac:dyDescent="0.3">
      <c r="A31" s="7" t="s">
        <v>10</v>
      </c>
      <c r="B31" s="5" t="s">
        <v>11</v>
      </c>
      <c r="C31" s="5">
        <v>1486</v>
      </c>
      <c r="D31" s="5">
        <f ca="1">$E$31*S4</f>
        <v>297.2</v>
      </c>
      <c r="E31" s="5">
        <f ca="1">$E$31*T4</f>
        <v>445.8</v>
      </c>
      <c r="F31" s="5">
        <f ca="1">$E$31*U4</f>
        <v>743</v>
      </c>
      <c r="H31" s="7" t="s">
        <v>10</v>
      </c>
      <c r="I31" s="5" t="s">
        <v>11</v>
      </c>
      <c r="J31" s="5">
        <v>1486</v>
      </c>
      <c r="K31" s="5">
        <f ca="1">$L$31*O4</f>
        <v>2080.4</v>
      </c>
      <c r="L31" s="5">
        <f ca="1">$L$31*P4</f>
        <v>2229</v>
      </c>
      <c r="M31" s="5">
        <f ca="1">$L$31*Q4</f>
        <v>2674.8</v>
      </c>
    </row>
  </sheetData>
  <mergeCells count="38">
    <mergeCell ref="D25:J25"/>
    <mergeCell ref="O2:Q2"/>
    <mergeCell ref="S2:U2"/>
    <mergeCell ref="D1:J1"/>
    <mergeCell ref="D9:J9"/>
    <mergeCell ref="D17:J17"/>
    <mergeCell ref="A3:A6"/>
    <mergeCell ref="J19:J20"/>
    <mergeCell ref="K19:M19"/>
    <mergeCell ref="A27:A30"/>
    <mergeCell ref="B27:B28"/>
    <mergeCell ref="C27:C28"/>
    <mergeCell ref="D27:F27"/>
    <mergeCell ref="H27:H30"/>
    <mergeCell ref="I27:I28"/>
    <mergeCell ref="J27:J28"/>
    <mergeCell ref="K27:M27"/>
    <mergeCell ref="A19:A22"/>
    <mergeCell ref="B19:B20"/>
    <mergeCell ref="C19:C20"/>
    <mergeCell ref="D19:F19"/>
    <mergeCell ref="H19:H22"/>
    <mergeCell ref="I19:I20"/>
    <mergeCell ref="K3:M3"/>
    <mergeCell ref="A11:A14"/>
    <mergeCell ref="B11:B12"/>
    <mergeCell ref="C11:C12"/>
    <mergeCell ref="D11:F11"/>
    <mergeCell ref="H11:H14"/>
    <mergeCell ref="I11:I12"/>
    <mergeCell ref="J11:J12"/>
    <mergeCell ref="K11:M11"/>
    <mergeCell ref="B3:B4"/>
    <mergeCell ref="C3:C4"/>
    <mergeCell ref="D3:F3"/>
    <mergeCell ref="H3:H6"/>
    <mergeCell ref="I3:I4"/>
    <mergeCell ref="J3:J4"/>
  </mergeCells>
  <hyperlinks>
    <hyperlink ref="W2" r:id="rId1"/>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tabSelected="1" workbookViewId="0">
      <selection activeCell="G26" sqref="G26"/>
    </sheetView>
  </sheetViews>
  <sheetFormatPr defaultRowHeight="14.45" x14ac:dyDescent="0.25"/>
  <cols>
    <col min="1" max="1" width="9.140625" customWidth="1"/>
    <col min="2" max="2" width="27" bestFit="1" customWidth="1"/>
    <col min="3" max="3" width="9.140625" customWidth="1"/>
  </cols>
  <sheetData>
    <row r="2" spans="1:4" ht="15" x14ac:dyDescent="0.25">
      <c r="A2" s="15" t="s">
        <v>16</v>
      </c>
      <c r="B2" s="15"/>
      <c r="C2" s="11" t="s">
        <v>1</v>
      </c>
      <c r="D2" s="11" t="s">
        <v>10</v>
      </c>
    </row>
    <row r="3" spans="1:4" ht="15" x14ac:dyDescent="0.25">
      <c r="A3" s="15" t="s">
        <v>17</v>
      </c>
      <c r="B3" s="12" t="s">
        <v>14</v>
      </c>
      <c r="C3" s="13">
        <f>230.8+183.9</f>
        <v>414.70000000000005</v>
      </c>
      <c r="D3" s="13">
        <v>1489</v>
      </c>
    </row>
    <row r="4" spans="1:4" ht="15" x14ac:dyDescent="0.25">
      <c r="A4" s="15"/>
      <c r="B4" s="14" t="s">
        <v>15</v>
      </c>
      <c r="C4" s="12">
        <v>2188.9</v>
      </c>
      <c r="D4" s="12">
        <v>7425</v>
      </c>
    </row>
    <row r="5" spans="1:4" ht="15" x14ac:dyDescent="0.25">
      <c r="A5" s="15" t="s">
        <v>18</v>
      </c>
      <c r="B5" s="12" t="s">
        <v>14</v>
      </c>
      <c r="C5" s="13">
        <f>685.2+286</f>
        <v>971.2</v>
      </c>
      <c r="D5" s="13">
        <v>2490</v>
      </c>
    </row>
    <row r="6" spans="1:4" ht="15" x14ac:dyDescent="0.25">
      <c r="A6" s="15"/>
      <c r="B6" s="14" t="s">
        <v>15</v>
      </c>
      <c r="C6" s="13">
        <v>5370.2000000000007</v>
      </c>
      <c r="D6" s="13">
        <v>14940</v>
      </c>
    </row>
    <row r="7" spans="1:4" ht="15" x14ac:dyDescent="0.25">
      <c r="A7" s="15" t="s">
        <v>19</v>
      </c>
      <c r="B7" s="12" t="s">
        <v>14</v>
      </c>
      <c r="C7" s="13">
        <v>455</v>
      </c>
      <c r="D7" s="13">
        <v>930</v>
      </c>
    </row>
    <row r="8" spans="1:4" ht="15" x14ac:dyDescent="0.25">
      <c r="A8" s="15"/>
      <c r="B8" s="14" t="s">
        <v>15</v>
      </c>
      <c r="C8" s="13">
        <v>2405</v>
      </c>
      <c r="D8" s="13">
        <v>4650</v>
      </c>
    </row>
    <row r="9" spans="1:4" ht="15" x14ac:dyDescent="0.25">
      <c r="A9" s="15" t="s">
        <v>20</v>
      </c>
      <c r="B9" s="12" t="s">
        <v>14</v>
      </c>
      <c r="C9" s="13">
        <v>317.72000000000003</v>
      </c>
      <c r="D9" s="13">
        <v>445.8</v>
      </c>
    </row>
    <row r="10" spans="1:4" ht="15" x14ac:dyDescent="0.25">
      <c r="A10" s="15"/>
      <c r="B10" s="14" t="s">
        <v>15</v>
      </c>
      <c r="C10" s="13">
        <v>1637.6</v>
      </c>
      <c r="D10" s="13">
        <v>2229</v>
      </c>
    </row>
    <row r="11" spans="1:4" ht="15" x14ac:dyDescent="0.25">
      <c r="A11" s="23"/>
      <c r="B11" s="24"/>
      <c r="C11" s="25"/>
      <c r="D11" s="25"/>
    </row>
    <row r="12" spans="1:4" ht="15" x14ac:dyDescent="0.25"/>
    <row r="13" spans="1:4" ht="15" x14ac:dyDescent="0.25"/>
    <row r="14" spans="1:4" ht="15" x14ac:dyDescent="0.25"/>
    <row r="15" spans="1:4" ht="15" x14ac:dyDescent="0.25"/>
    <row r="16" spans="1:4" ht="15" x14ac:dyDescent="0.25"/>
    <row r="17" ht="15" x14ac:dyDescent="0.25"/>
  </sheetData>
  <mergeCells count="5">
    <mergeCell ref="A2:B2"/>
    <mergeCell ref="A3:A4"/>
    <mergeCell ref="A5:A6"/>
    <mergeCell ref="A7:A8"/>
    <mergeCell ref="A9:A10"/>
  </mergeCells>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3B914211DA4690539851AF11284A" ma:contentTypeVersion="23" ma:contentTypeDescription="Create a new document." ma:contentTypeScope="" ma:versionID="2feae5c6b6578a6501b424cf80bd1763">
  <xsd:schema xmlns:xsd="http://www.w3.org/2001/XMLSchema" xmlns:xs="http://www.w3.org/2001/XMLSchema" xmlns:p="http://schemas.microsoft.com/office/2006/metadata/properties" xmlns:ns2="25b506d0-762b-47aa-adb6-8b80fc2be8cf" xmlns:ns3="14cfccfe-d05c-4ace-ac9c-889a36918eb7" targetNamespace="http://schemas.microsoft.com/office/2006/metadata/properties" ma:root="true" ma:fieldsID="fd25caefd1d4592b2b298cb17fbed024" ns2:_="" ns3:_="">
    <xsd:import namespace="25b506d0-762b-47aa-adb6-8b80fc2be8cf"/>
    <xsd:import namespace="14cfccfe-d05c-4ace-ac9c-889a36918eb7"/>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Version0" minOccurs="0"/>
                <xsd:element ref="ns3:Version_x003a_Version" minOccurs="0"/>
                <xsd:element ref="ns3:Membe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b506d0-762b-47aa-adb6-8b80fc2be8c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8" nillable="true" ma:displayName="Taxonomy Catch All Column" ma:hidden="true" ma:list="{3a94f2be-4462-4e83-94ac-4018202ecbfa}" ma:internalName="TaxCatchAll" ma:showField="CatchAllData" ma:web="25b506d0-762b-47aa-adb6-8b80fc2b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cfccfe-d05c-4ace-ac9c-889a36918eb7"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Version0" ma:index="22" nillable="true" ma:displayName="Version" ma:list="{727145e8-1f71-402e-9ff5-87f3840ee372}" ma:internalName="Version0" ma:showField="Title">
      <xsd:simpleType>
        <xsd:restriction base="dms:Lookup"/>
      </xsd:simpleType>
    </xsd:element>
    <xsd:element name="Version_x003a_Version" ma:index="23" nillable="true" ma:displayName="Version:Version" ma:list="{727145e8-1f71-402e-9ff5-87f3840ee372}" ma:internalName="Version_x003a_Version" ma:readOnly="true" ma:showField="_UIVersionString" ma:web="25b506d0-762b-47aa-adb6-8b80fc2be8cf">
      <xsd:simpleType>
        <xsd:restriction base="dms:Lookup"/>
      </xsd:simpleType>
    </xsd:element>
    <xsd:element name="Member" ma:index="24" nillable="true" ma:displayName="Member" ma:format="Dropdown" ma:list="UserInfo" ma:SharePointGroup="0" ma:internalName="Memb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3d4702b5-1689-4512-8d10-07ea0931890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0 xmlns="14cfccfe-d05c-4ace-ac9c-889a36918eb7" xsi:nil="true"/>
    <Member xmlns="14cfccfe-d05c-4ace-ac9c-889a36918eb7">
      <UserInfo>
        <DisplayName/>
        <AccountId xsi:nil="true"/>
        <AccountType/>
      </UserInfo>
    </Member>
    <TaxCatchAll xmlns="25b506d0-762b-47aa-adb6-8b80fc2be8cf" xsi:nil="true"/>
    <lcf76f155ced4ddcb4097134ff3c332f xmlns="14cfccfe-d05c-4ace-ac9c-889a36918eb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F689666-6C19-404E-A7D5-6617F6942748}"/>
</file>

<file path=customXml/itemProps2.xml><?xml version="1.0" encoding="utf-8"?>
<ds:datastoreItem xmlns:ds="http://schemas.openxmlformats.org/officeDocument/2006/customXml" ds:itemID="{1CF0547E-1C23-4BA0-8BF7-3172B1DFD7EB}"/>
</file>

<file path=customXml/itemProps3.xml><?xml version="1.0" encoding="utf-8"?>
<ds:datastoreItem xmlns:ds="http://schemas.openxmlformats.org/officeDocument/2006/customXml" ds:itemID="{4A611008-7BFF-4FB6-A82D-6C47A516D0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Pipeline calculation</vt:lpstr>
      <vt:lpstr>Total cost required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Gowtham Muthukumaran</dc:creator>
  <cp:lastModifiedBy>Gowtham Muthukumaran</cp:lastModifiedBy>
  <dcterms:created xsi:type="dcterms:W3CDTF">2022-09-29T09:09:47Z</dcterms:created>
  <dcterms:modified xsi:type="dcterms:W3CDTF">2023-11-16T13:16:07Z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0x010100887D3B914211DA4690539851AF11284A</vt:lpwstr>
  </property>
  <property fmtid="{D5CDD505-2E9C-101B-9397-08002B2CF9AE}" pid="3" name="MediaServiceImageTags">
    <vt:lpwstr/>
  </property>
</Properties>
</file>